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20490" windowHeight="7665"/>
  </bookViews>
  <sheets>
    <sheet name="Kỳ I,19-20" sheetId="31" r:id="rId1"/>
  </sheets>
  <definedNames>
    <definedName name="_xlnm._FilterDatabase" localSheetId="0" hidden="1">'Kỳ I,19-20'!$A$200:$J$238</definedName>
  </definedNames>
  <calcPr calcId="162913"/>
</workbook>
</file>

<file path=xl/calcChain.xml><?xml version="1.0" encoding="utf-8"?>
<calcChain xmlns="http://schemas.openxmlformats.org/spreadsheetml/2006/main">
  <c r="J14" i="31" l="1"/>
  <c r="J15" i="31"/>
  <c r="J16" i="31"/>
  <c r="J17" i="31"/>
  <c r="J18" i="31"/>
  <c r="J19" i="31"/>
  <c r="J20" i="31"/>
  <c r="J21" i="31"/>
  <c r="J22" i="31"/>
  <c r="J23" i="31"/>
  <c r="J24" i="31"/>
  <c r="J25" i="31"/>
  <c r="J26" i="31"/>
  <c r="J27" i="31"/>
  <c r="J28" i="31"/>
  <c r="J29" i="31"/>
  <c r="J33" i="31"/>
  <c r="J34" i="31"/>
  <c r="J35" i="31"/>
  <c r="J36" i="31"/>
  <c r="J37" i="31"/>
  <c r="J38" i="31"/>
  <c r="J39" i="31"/>
  <c r="J40" i="31"/>
  <c r="J41" i="31"/>
  <c r="J42" i="31"/>
  <c r="J43" i="31"/>
  <c r="J44" i="31"/>
  <c r="J45" i="31"/>
  <c r="J46" i="31"/>
  <c r="J47" i="31"/>
  <c r="J48" i="31"/>
  <c r="J49" i="31"/>
  <c r="J50" i="31"/>
  <c r="J51" i="31"/>
  <c r="J52" i="31"/>
  <c r="J53" i="31"/>
  <c r="J54" i="31"/>
  <c r="J55" i="31"/>
  <c r="J56" i="31"/>
  <c r="J57" i="31"/>
  <c r="J58" i="31"/>
  <c r="J59" i="31"/>
  <c r="J60" i="31"/>
  <c r="J61" i="31"/>
  <c r="J62" i="31"/>
  <c r="J63" i="31"/>
  <c r="J64" i="31"/>
  <c r="J65" i="31"/>
  <c r="J66" i="31"/>
  <c r="J67" i="31"/>
  <c r="J71" i="31"/>
  <c r="J72" i="31"/>
  <c r="J73" i="31"/>
  <c r="J74" i="31"/>
  <c r="J75" i="31"/>
  <c r="J76" i="31"/>
  <c r="J77" i="31"/>
  <c r="J78" i="31"/>
  <c r="J79" i="31"/>
  <c r="J80" i="31"/>
  <c r="J81" i="31"/>
  <c r="J82" i="31"/>
  <c r="J83" i="31"/>
  <c r="J84" i="31"/>
  <c r="J85" i="31"/>
  <c r="J86" i="31"/>
  <c r="J87" i="31"/>
  <c r="J88" i="31"/>
  <c r="J89" i="31"/>
  <c r="J90" i="31"/>
  <c r="J91" i="31"/>
  <c r="J92" i="31"/>
  <c r="J93" i="31"/>
  <c r="J94" i="31"/>
  <c r="J95" i="31"/>
  <c r="J96" i="31"/>
  <c r="J97" i="31"/>
  <c r="J98" i="31"/>
  <c r="J99" i="31"/>
  <c r="J100" i="31"/>
  <c r="J101" i="31"/>
  <c r="J102" i="31"/>
  <c r="J103" i="31"/>
  <c r="J104" i="31"/>
  <c r="J105" i="31"/>
  <c r="J106" i="31"/>
  <c r="J107" i="31"/>
  <c r="J108" i="31"/>
  <c r="J109" i="31"/>
  <c r="J110" i="31"/>
  <c r="J111" i="31"/>
  <c r="J112" i="31"/>
  <c r="J113" i="31"/>
  <c r="J114" i="31"/>
  <c r="J115" i="31"/>
  <c r="J116" i="31"/>
  <c r="J117" i="31"/>
  <c r="J118" i="31"/>
  <c r="J119" i="31"/>
  <c r="J120" i="31"/>
  <c r="J121" i="31"/>
  <c r="J122" i="31"/>
  <c r="J123" i="31"/>
  <c r="J124" i="31"/>
  <c r="J125" i="31"/>
  <c r="J126" i="31"/>
  <c r="J127" i="31"/>
  <c r="J128" i="31"/>
  <c r="J129" i="31"/>
  <c r="J130" i="31"/>
  <c r="J131" i="31"/>
  <c r="J132" i="31"/>
  <c r="J133" i="31"/>
  <c r="J134" i="31"/>
  <c r="J135" i="31"/>
  <c r="J136" i="31"/>
  <c r="J137" i="31"/>
  <c r="J138" i="31"/>
  <c r="J139" i="31"/>
  <c r="J140" i="31"/>
  <c r="J141" i="31"/>
  <c r="J142" i="31"/>
  <c r="J143" i="31"/>
  <c r="J144" i="31"/>
  <c r="J145" i="31"/>
  <c r="J146" i="31"/>
  <c r="J147" i="31"/>
  <c r="J148" i="31"/>
  <c r="J149" i="31"/>
  <c r="J150" i="31"/>
  <c r="J151" i="31"/>
  <c r="J152" i="31"/>
  <c r="J153" i="31"/>
  <c r="J154" i="31"/>
  <c r="J155" i="31"/>
  <c r="J156" i="31"/>
  <c r="J157" i="31"/>
  <c r="J158" i="31"/>
  <c r="J159" i="31"/>
  <c r="J160" i="31"/>
  <c r="J161" i="31"/>
  <c r="J162" i="31"/>
  <c r="J163" i="31"/>
  <c r="J164" i="31"/>
  <c r="J165" i="31"/>
  <c r="J166" i="31"/>
  <c r="J167" i="31"/>
  <c r="J168" i="31"/>
  <c r="J169" i="31"/>
  <c r="J170" i="31"/>
  <c r="J171" i="31"/>
  <c r="J172" i="31"/>
  <c r="J173" i="31"/>
  <c r="J174" i="31"/>
  <c r="J175" i="31"/>
  <c r="J176" i="31"/>
  <c r="J177" i="31"/>
  <c r="J178" i="31"/>
  <c r="J179" i="31"/>
  <c r="J180" i="31"/>
  <c r="J181" i="31"/>
  <c r="J182" i="31"/>
  <c r="J183" i="31"/>
  <c r="J184" i="31"/>
  <c r="J185" i="31"/>
  <c r="J186" i="31"/>
  <c r="J187" i="31"/>
  <c r="J188" i="31"/>
  <c r="J189" i="31"/>
  <c r="J190" i="31"/>
  <c r="J191" i="31"/>
  <c r="J192" i="31"/>
  <c r="J193" i="31"/>
  <c r="J194" i="31"/>
  <c r="J195" i="31"/>
  <c r="J196" i="31"/>
  <c r="I726" i="31" l="1"/>
  <c r="I828" i="31"/>
  <c r="I829" i="31"/>
  <c r="I429" i="31"/>
  <c r="I482" i="31" s="1"/>
  <c r="I430" i="31"/>
  <c r="I431" i="31"/>
  <c r="I487" i="31"/>
  <c r="I488" i="31"/>
  <c r="I489" i="31"/>
  <c r="I490" i="31"/>
  <c r="I491" i="31"/>
  <c r="I492" i="31"/>
  <c r="I493" i="31"/>
  <c r="I494" i="31"/>
  <c r="I495" i="31"/>
  <c r="I496" i="31"/>
  <c r="I497" i="31"/>
  <c r="I498" i="31"/>
  <c r="I499" i="31"/>
  <c r="I500" i="31"/>
  <c r="I501" i="31"/>
  <c r="I502" i="31"/>
  <c r="I503" i="31"/>
  <c r="I504" i="31"/>
  <c r="I505" i="31"/>
  <c r="I506" i="31"/>
  <c r="I557" i="31"/>
  <c r="I562" i="31"/>
  <c r="I563" i="31"/>
  <c r="I564" i="31"/>
  <c r="I565" i="31"/>
  <c r="I566" i="31"/>
  <c r="I567" i="31"/>
  <c r="I568" i="31"/>
  <c r="I569" i="31"/>
  <c r="I570" i="31"/>
  <c r="I571" i="31"/>
  <c r="I572" i="31"/>
  <c r="I573" i="31"/>
  <c r="I574" i="31"/>
  <c r="I575" i="31"/>
  <c r="I576" i="31"/>
  <c r="I577" i="31"/>
  <c r="I578" i="31"/>
  <c r="I579" i="31"/>
  <c r="I580" i="31"/>
  <c r="I581" i="31"/>
  <c r="I587" i="31"/>
  <c r="I588" i="31"/>
  <c r="I594" i="31"/>
  <c r="I595" i="31"/>
  <c r="I600" i="31"/>
  <c r="I601" i="31"/>
  <c r="I602" i="31"/>
  <c r="I609" i="31"/>
  <c r="I618" i="31" s="1"/>
  <c r="I272" i="31"/>
  <c r="I274" i="31"/>
  <c r="I275" i="31"/>
  <c r="I276" i="31"/>
  <c r="I277" i="31"/>
  <c r="I278" i="31"/>
  <c r="I279" i="31"/>
  <c r="I280" i="31"/>
  <c r="I293" i="31"/>
  <c r="I311" i="31"/>
  <c r="I343" i="31"/>
  <c r="I354" i="31"/>
  <c r="I377" i="31"/>
  <c r="I406" i="31"/>
  <c r="I425" i="31"/>
  <c r="I582" i="31" l="1"/>
  <c r="I589" i="31"/>
  <c r="I507" i="31"/>
  <c r="I281" i="31"/>
  <c r="I426" i="31" s="1"/>
  <c r="I238" i="31" l="1"/>
  <c r="A202" i="31"/>
  <c r="A203" i="31" s="1"/>
  <c r="A204" i="31" s="1"/>
  <c r="A205" i="31" s="1"/>
  <c r="A206" i="31" s="1"/>
  <c r="A207" i="31" s="1"/>
  <c r="A208" i="31" s="1"/>
  <c r="A209" i="31" s="1"/>
  <c r="A210" i="31" s="1"/>
  <c r="A211" i="31" s="1"/>
  <c r="A212" i="31" s="1"/>
  <c r="A213" i="31" s="1"/>
  <c r="A214" i="31" s="1"/>
  <c r="A215" i="31" s="1"/>
  <c r="A216" i="31" s="1"/>
  <c r="A217" i="31" s="1"/>
  <c r="A218" i="31" s="1"/>
  <c r="A219" i="31" s="1"/>
  <c r="A220" i="31" s="1"/>
  <c r="A221" i="31" s="1"/>
  <c r="A222" i="31" s="1"/>
  <c r="A223" i="31" s="1"/>
  <c r="A224" i="31" s="1"/>
  <c r="A225" i="31" s="1"/>
  <c r="A226" i="31" s="1"/>
  <c r="A227" i="31" s="1"/>
  <c r="A228" i="31" s="1"/>
  <c r="A229" i="31" s="1"/>
  <c r="A230" i="31" s="1"/>
  <c r="A231" i="31" s="1"/>
  <c r="A232" i="31" s="1"/>
  <c r="A233" i="31" s="1"/>
  <c r="A234" i="31" s="1"/>
  <c r="A235" i="31" s="1"/>
  <c r="A236" i="31" s="1"/>
  <c r="A237" i="31" s="1"/>
  <c r="J250" i="31" s="1"/>
  <c r="I168" i="31" l="1"/>
  <c r="J200" i="31" l="1"/>
  <c r="J205" i="31"/>
  <c r="J206" i="31"/>
  <c r="J207" i="31"/>
  <c r="J208" i="31"/>
  <c r="J209" i="31"/>
  <c r="J210" i="31"/>
  <c r="J211" i="31"/>
  <c r="J212" i="31"/>
  <c r="J213" i="31"/>
  <c r="J214" i="31"/>
  <c r="J215" i="31"/>
  <c r="J216" i="31"/>
  <c r="J217" i="31"/>
  <c r="J218" i="31"/>
  <c r="J219" i="31"/>
  <c r="J220" i="31"/>
  <c r="J221" i="31"/>
  <c r="J222" i="31"/>
  <c r="J223" i="31"/>
  <c r="J224" i="31"/>
  <c r="J225" i="31"/>
  <c r="J226" i="31"/>
  <c r="J227" i="31"/>
  <c r="J228" i="31"/>
  <c r="J229" i="31"/>
  <c r="J230" i="31"/>
  <c r="J231" i="31"/>
  <c r="J232" i="31"/>
  <c r="J233" i="31"/>
  <c r="J234" i="31"/>
  <c r="J235" i="31"/>
  <c r="J236" i="31"/>
  <c r="J237" i="31"/>
  <c r="I196" i="31" l="1"/>
  <c r="I67" i="31"/>
  <c r="I138" i="31" l="1"/>
  <c r="I29" i="31"/>
  <c r="I247" i="31"/>
  <c r="I246" i="31"/>
  <c r="I245" i="31"/>
  <c r="I244" i="31"/>
  <c r="I243" i="31"/>
  <c r="I248" i="31" l="1"/>
  <c r="I249" i="31" l="1"/>
</calcChain>
</file>

<file path=xl/sharedStrings.xml><?xml version="1.0" encoding="utf-8"?>
<sst xmlns="http://schemas.openxmlformats.org/spreadsheetml/2006/main" count="3762" uniqueCount="1497">
  <si>
    <t>STT</t>
  </si>
  <si>
    <t>Họ và tên</t>
  </si>
  <si>
    <t>1551060812</t>
  </si>
  <si>
    <t>57TH4</t>
  </si>
  <si>
    <t>Tốt</t>
  </si>
  <si>
    <t>Giỏi</t>
  </si>
  <si>
    <t>57TH3</t>
  </si>
  <si>
    <t>Khá</t>
  </si>
  <si>
    <t>1551060662</t>
  </si>
  <si>
    <t>57TH1</t>
  </si>
  <si>
    <t>57TH2</t>
  </si>
  <si>
    <t>1551060800</t>
  </si>
  <si>
    <t>1551060674</t>
  </si>
  <si>
    <t>1551060704</t>
  </si>
  <si>
    <t>Xuất sắc</t>
  </si>
  <si>
    <t>57MT1</t>
  </si>
  <si>
    <t>57MT2</t>
  </si>
  <si>
    <t>Tổng</t>
  </si>
  <si>
    <t>Nguyễn Thị Ngọc</t>
  </si>
  <si>
    <t>Mã SV</t>
  </si>
  <si>
    <t xml:space="preserve">Lớp </t>
  </si>
  <si>
    <t>Rèn
 luyện</t>
  </si>
  <si>
    <t>Số
 TC</t>
  </si>
  <si>
    <t>Loại 
học bổng</t>
  </si>
  <si>
    <t>Nguyễn Thị Thu Huyền</t>
  </si>
  <si>
    <t>Trần Thị Thảo Nhi</t>
  </si>
  <si>
    <t>Đào Đức Anh</t>
  </si>
  <si>
    <t>Nguyễn Bá Hưng</t>
  </si>
  <si>
    <t>Nguyễn Chí Tùng</t>
  </si>
  <si>
    <t>Nguyễn Thị Nga</t>
  </si>
  <si>
    <t>Nguyễn Thị Huyền</t>
  </si>
  <si>
    <t>Nguyễn Thị Vân Anh</t>
  </si>
  <si>
    <t>Nguyễn Huyền Trang</t>
  </si>
  <si>
    <t>Nguyễn Thị Thu</t>
  </si>
  <si>
    <t>57CTN2</t>
  </si>
  <si>
    <t>1551021587</t>
  </si>
  <si>
    <t>1551021252</t>
  </si>
  <si>
    <t>1551021231</t>
  </si>
  <si>
    <t>1551032621</t>
  </si>
  <si>
    <t>57QLXD2</t>
  </si>
  <si>
    <t>57QLXD1</t>
  </si>
  <si>
    <t>Nguyễn Thị Trang</t>
  </si>
  <si>
    <t>Nguyễn Duy Quang</t>
  </si>
  <si>
    <t>Nguyễn Văn Minh</t>
  </si>
  <si>
    <t>Nguyễn Thị Hoa</t>
  </si>
  <si>
    <t>Nguyễn Việt Anh</t>
  </si>
  <si>
    <t>Nguyễn Văn Vinh</t>
  </si>
  <si>
    <t>Lê Trung Kiên</t>
  </si>
  <si>
    <t>Nguyễn Thị Thu Hằng</t>
  </si>
  <si>
    <t>Lê Thị Diệp</t>
  </si>
  <si>
    <t>Vũ Đức Mạnh</t>
  </si>
  <si>
    <t>Nguyễn Thị Hà</t>
  </si>
  <si>
    <t>Nguyễn Diệu Linh</t>
  </si>
  <si>
    <t>Nguyễn Thị Dung</t>
  </si>
  <si>
    <t>Nguyễn Thị Phương Thảo</t>
  </si>
  <si>
    <t>Nguyễn Thị Minh</t>
  </si>
  <si>
    <t>Nguyễn Thị Quyên</t>
  </si>
  <si>
    <t>1551010727</t>
  </si>
  <si>
    <t>1551010607</t>
  </si>
  <si>
    <t>1551010567</t>
  </si>
  <si>
    <t>1551130350</t>
  </si>
  <si>
    <t>Vũ Thị Thảo</t>
  </si>
  <si>
    <t>Nguyễn Viết Tùng</t>
  </si>
  <si>
    <t>Phạm Thành Công</t>
  </si>
  <si>
    <t>Nguyễn Minh Đức</t>
  </si>
  <si>
    <t>Nguyễn Thị Thảo</t>
  </si>
  <si>
    <t>Lê Huyền Trang</t>
  </si>
  <si>
    <t>Nguyễn Tiến Đạt</t>
  </si>
  <si>
    <t>Khuất Duy Phước</t>
  </si>
  <si>
    <t>Bùi Thế Văn</t>
  </si>
  <si>
    <t>Trần Thị Ngọc Anh</t>
  </si>
  <si>
    <t>Nguyễn Văn Kiên</t>
  </si>
  <si>
    <t>Nguyễn Thị Linh</t>
  </si>
  <si>
    <t>57CNK2</t>
  </si>
  <si>
    <t>57CNK1</t>
  </si>
  <si>
    <t>57NKN</t>
  </si>
  <si>
    <t>Vương Tài Chí</t>
  </si>
  <si>
    <t>Nguyễn Thị Kim Ngân</t>
  </si>
  <si>
    <t>Nguyễn Thị Hồng Ngọc</t>
  </si>
  <si>
    <t>Đoàn Thị Ninh Chi</t>
  </si>
  <si>
    <t>Nguyễn Hồng Sơn</t>
  </si>
  <si>
    <t>Nguyễn Thị Huệ</t>
  </si>
  <si>
    <t>Trần Thu Thuỷ</t>
  </si>
  <si>
    <t>Nguyễn Thị Phương</t>
  </si>
  <si>
    <t>Trần Thị Nga</t>
  </si>
  <si>
    <t>Phan Thị Hà Linh</t>
  </si>
  <si>
    <t>1551021276</t>
  </si>
  <si>
    <t>Phạm Thị Huyền</t>
  </si>
  <si>
    <t>Nguyễn Thành Trung</t>
  </si>
  <si>
    <t>57CTN1</t>
  </si>
  <si>
    <t>1551040411</t>
  </si>
  <si>
    <t>Lưu Thị Hoa</t>
  </si>
  <si>
    <t>1551071521</t>
  </si>
  <si>
    <t>Phạm Thị Tuyến</t>
  </si>
  <si>
    <t>Trịnh Thị Hương</t>
  </si>
  <si>
    <t>1551122509</t>
  </si>
  <si>
    <t>Hoàng Mạnh Hải</t>
  </si>
  <si>
    <t>1551052341</t>
  </si>
  <si>
    <t>Nguyễn Văn Nam</t>
  </si>
  <si>
    <t>Đào Anh Nghĩa</t>
  </si>
  <si>
    <t>Nguyễn Thị Giang</t>
  </si>
  <si>
    <t>Phạm Thị Hà</t>
  </si>
  <si>
    <t>Nguyễn Thị Hậu</t>
  </si>
  <si>
    <t>1551060551</t>
  </si>
  <si>
    <t>Đỗ Tiến Tuấn</t>
  </si>
  <si>
    <t>1551060742</t>
  </si>
  <si>
    <t>Vũ Thị Hường</t>
  </si>
  <si>
    <t>1551060921</t>
  </si>
  <si>
    <t>Nguyễn Thị Minh Hải</t>
  </si>
  <si>
    <t>Vũ Thị Hải</t>
  </si>
  <si>
    <t>1551032451</t>
  </si>
  <si>
    <t>1551012457</t>
  </si>
  <si>
    <t>1551010894</t>
  </si>
  <si>
    <t>1551010685</t>
  </si>
  <si>
    <t>1551010849</t>
  </si>
  <si>
    <t>1551010908</t>
  </si>
  <si>
    <t>1551110359</t>
  </si>
  <si>
    <t>57CT2</t>
  </si>
  <si>
    <t>1551010736</t>
  </si>
  <si>
    <t>1551010962</t>
  </si>
  <si>
    <t>1551010595</t>
  </si>
  <si>
    <t>Nguyễn Thu Hằng</t>
  </si>
  <si>
    <t>Lê Minh Hoàn</t>
  </si>
  <si>
    <t>Nguyễn Xuân Tuấn Anh</t>
  </si>
  <si>
    <t>Nguyễn Việt Hùng</t>
  </si>
  <si>
    <t>Nguyễn Thị Thanh Loan</t>
  </si>
  <si>
    <t>Nguyễn Thị Ngân</t>
  </si>
  <si>
    <t>Nguyễn Văn Quý</t>
  </si>
  <si>
    <t>Phạm Hữu Tuấn</t>
  </si>
  <si>
    <t>Nguyễn Thị Ngọc Tú</t>
  </si>
  <si>
    <t>Nguyễn Đình Định</t>
  </si>
  <si>
    <t>Phạm Văn Hiệp</t>
  </si>
  <si>
    <t>Đinh Thị Thanh Huyền</t>
  </si>
  <si>
    <t>Nguyễn Văn An</t>
  </si>
  <si>
    <t>Đinh Tuấn Thành</t>
  </si>
  <si>
    <t>Đoàn Anh Tuấn</t>
  </si>
  <si>
    <t>Nguyễn Quang Huy</t>
  </si>
  <si>
    <t>1654011971</t>
  </si>
  <si>
    <t>58QLXD2</t>
  </si>
  <si>
    <t>58QLXD1</t>
  </si>
  <si>
    <t>Nguyễn Thị Phương Anh</t>
  </si>
  <si>
    <t>Vũ Thị Quỳnh Chang</t>
  </si>
  <si>
    <t>Đào Thị Huê</t>
  </si>
  <si>
    <t>Vũ Ngọc Nguyên</t>
  </si>
  <si>
    <t>Nguyễn Thùy Trang</t>
  </si>
  <si>
    <t>Nguyễn Thị Hương</t>
  </si>
  <si>
    <t>Vương Thị Thanh Loan</t>
  </si>
  <si>
    <t>Nguyễn Thị Ngọc Anh</t>
  </si>
  <si>
    <t>Đỗ Thị Mai Anh</t>
  </si>
  <si>
    <t>1651052289</t>
  </si>
  <si>
    <t>1651052666</t>
  </si>
  <si>
    <t>1651052539</t>
  </si>
  <si>
    <t>1651160981</t>
  </si>
  <si>
    <t>58HT</t>
  </si>
  <si>
    <t>58TH2</t>
  </si>
  <si>
    <t>58TH4</t>
  </si>
  <si>
    <t>58PM</t>
  </si>
  <si>
    <t>58TH1</t>
  </si>
  <si>
    <t>1651061162</t>
  </si>
  <si>
    <t>58TH3</t>
  </si>
  <si>
    <t>1651061077</t>
  </si>
  <si>
    <t>58CT2</t>
  </si>
  <si>
    <t>1651022595</t>
  </si>
  <si>
    <t>58CTN</t>
  </si>
  <si>
    <t>1651180874</t>
  </si>
  <si>
    <t>1651090683</t>
  </si>
  <si>
    <t>58MT1</t>
  </si>
  <si>
    <t>1651180954</t>
  </si>
  <si>
    <t>1651180835</t>
  </si>
  <si>
    <t>1651122224</t>
  </si>
  <si>
    <t>1651122721</t>
  </si>
  <si>
    <t>1651122599</t>
  </si>
  <si>
    <t>1651150908</t>
  </si>
  <si>
    <t>58TD-BD</t>
  </si>
  <si>
    <t>1651150898</t>
  </si>
  <si>
    <t>Trần Văn Đạo</t>
  </si>
  <si>
    <t>Trần Trọng Đại</t>
  </si>
  <si>
    <t>Tưởng Thị Hồng Nhung</t>
  </si>
  <si>
    <t>Thiều Phan Chính</t>
  </si>
  <si>
    <t>Nguyễn Minh Ánh</t>
  </si>
  <si>
    <t>Dương Thu Trang</t>
  </si>
  <si>
    <t>Nguyễn Thị Thanh Huyền</t>
  </si>
  <si>
    <t>Đỗ Lai Văn</t>
  </si>
  <si>
    <t>Trần Đức Thắng</t>
  </si>
  <si>
    <t>Vi Thị Thu Trang</t>
  </si>
  <si>
    <t>Đào Thị Kỳ Thư</t>
  </si>
  <si>
    <t>Nguyễn Thị Như Quỳnh</t>
  </si>
  <si>
    <t>Đỗ Thị Huyền</t>
  </si>
  <si>
    <t>Lê Văn Lộc</t>
  </si>
  <si>
    <t>Nguyễn Thế Anh</t>
  </si>
  <si>
    <t>Trần Kim Anh</t>
  </si>
  <si>
    <t>Kiều Thị Mai Hương</t>
  </si>
  <si>
    <t>Vũ Thị Thu Huyền</t>
  </si>
  <si>
    <t>Nguyễn Đức Thành</t>
  </si>
  <si>
    <t>Bùi Thị Thu Uyên</t>
  </si>
  <si>
    <t>Lê Thanh Quý</t>
  </si>
  <si>
    <t>Hoàng Văn Hậu</t>
  </si>
  <si>
    <t>Nguyễn Trung Hiếu</t>
  </si>
  <si>
    <t>Vũ Đa Lin</t>
  </si>
  <si>
    <t>Vũ Thị Quỳnh Thư</t>
  </si>
  <si>
    <t>Đinh Thị Trà</t>
  </si>
  <si>
    <t>Bùi Minh Trí</t>
  </si>
  <si>
    <t>Lê Thị Huyền</t>
  </si>
  <si>
    <t>Nguyễn Thành Đạt</t>
  </si>
  <si>
    <t>Nguyễn Văn Tú</t>
  </si>
  <si>
    <t>1551060740</t>
  </si>
  <si>
    <t>1551122639</t>
  </si>
  <si>
    <t>Nguyễn Văn Uý</t>
  </si>
  <si>
    <t>1551010529</t>
  </si>
  <si>
    <t>1551040385</t>
  </si>
  <si>
    <t>1551010911</t>
  </si>
  <si>
    <t>1551040316</t>
  </si>
  <si>
    <t>1551130216</t>
  </si>
  <si>
    <t>1551040115</t>
  </si>
  <si>
    <t>1451012181</t>
  </si>
  <si>
    <t>1551051504</t>
  </si>
  <si>
    <t>1551052505</t>
  </si>
  <si>
    <t>1551052550</t>
  </si>
  <si>
    <t>1551052681</t>
  </si>
  <si>
    <t>Nguyễn Thế Đạt</t>
  </si>
  <si>
    <t>Trần Hồng Sơn</t>
  </si>
  <si>
    <t>Nguyễn Cao Thượng</t>
  </si>
  <si>
    <t>Phạm Thị Thủy Tiên</t>
  </si>
  <si>
    <t>Nguyễn Trọng Hiếu</t>
  </si>
  <si>
    <t>Nguyễn Thị Tâm</t>
  </si>
  <si>
    <t>Nguyễn Ngọc Lâm</t>
  </si>
  <si>
    <t>Nguyễn Thị Hoàng Yến</t>
  </si>
  <si>
    <t>Nguyễn Thị Ngọc Như</t>
  </si>
  <si>
    <t>Nguyễn Quyết Thắng</t>
  </si>
  <si>
    <t>Bùi Hoàng Sơn</t>
  </si>
  <si>
    <t>Lê Minh Khang</t>
  </si>
  <si>
    <t>Nguyễn Thị Hồng Nhung</t>
  </si>
  <si>
    <t>Trịnh Thị Thu Hương</t>
  </si>
  <si>
    <t>Trần Đức Lương</t>
  </si>
  <si>
    <t>Trần Đức Năng</t>
  </si>
  <si>
    <t>Nguyễn Tuấn Anh</t>
  </si>
  <si>
    <t>Nguyễn Thành Long</t>
  </si>
  <si>
    <t>Bùi Thị Loan</t>
  </si>
  <si>
    <t>Nguyễn Thị Quỳnh</t>
  </si>
  <si>
    <t>1551071337</t>
  </si>
  <si>
    <t>1551021164</t>
  </si>
  <si>
    <t>Trần Thị Thảo Liên</t>
  </si>
  <si>
    <t>1551092339</t>
  </si>
  <si>
    <t>Lê Thị Thanh Hằng</t>
  </si>
  <si>
    <t>Trần Hải Ninh</t>
  </si>
  <si>
    <t>58CNK</t>
  </si>
  <si>
    <t>Nguyễn Thu Trang</t>
  </si>
  <si>
    <t>58NKN</t>
  </si>
  <si>
    <t>1651022382</t>
  </si>
  <si>
    <t>Nguyễn Viết Hiếu</t>
  </si>
  <si>
    <t>Nguyễn Thị Thúy</t>
  </si>
  <si>
    <t>1654011390</t>
  </si>
  <si>
    <t>Phạm Việt Đức</t>
  </si>
  <si>
    <t>Phạm Thị Thu Huê</t>
  </si>
  <si>
    <t>Nguyễn Công Kỳ Anh</t>
  </si>
  <si>
    <t>Ngô Thị Vân Khánh</t>
  </si>
  <si>
    <t>Phan Văn Nhân</t>
  </si>
  <si>
    <t>Nguyễn Thị Ngọc Ánh</t>
  </si>
  <si>
    <t>Nguyễn Thị Thu Hoài</t>
  </si>
  <si>
    <t>58MT2</t>
  </si>
  <si>
    <t>Lê Thị Trang</t>
  </si>
  <si>
    <t>1551122392</t>
  </si>
  <si>
    <t>Thiều Đình Quý</t>
  </si>
  <si>
    <t>1651122597</t>
  </si>
  <si>
    <t>1651122566</t>
  </si>
  <si>
    <t>Hà Danh Quang</t>
  </si>
  <si>
    <t>1651122231</t>
  </si>
  <si>
    <t>Đỗ Văn Duy</t>
  </si>
  <si>
    <t>57C-TL3</t>
  </si>
  <si>
    <t>57C-TL2</t>
  </si>
  <si>
    <t>57GT-C</t>
  </si>
  <si>
    <t>57CX-D4</t>
  </si>
  <si>
    <t>57CT1</t>
  </si>
  <si>
    <t>1551010539</t>
  </si>
  <si>
    <t>57CX-D3</t>
  </si>
  <si>
    <t>1551010550</t>
  </si>
  <si>
    <t>57C-TL1</t>
  </si>
  <si>
    <t>1551011126</t>
  </si>
  <si>
    <t>58CT1</t>
  </si>
  <si>
    <t>Nguyễn Phi Hùng</t>
  </si>
  <si>
    <t>Nguyễn Văn Trung</t>
  </si>
  <si>
    <t>Trần Văn Hiệp</t>
  </si>
  <si>
    <t>Bùi Thiện Long</t>
  </si>
  <si>
    <t>Đàm Hồng Nhung</t>
  </si>
  <si>
    <t>Nguyễn Văn Thắng</t>
  </si>
  <si>
    <t>Nguyễn Minh Hương</t>
  </si>
  <si>
    <t>Đào Ngọc Nam</t>
  </si>
  <si>
    <t>Trần Thị Hiền</t>
  </si>
  <si>
    <t>Nguyễn Văn Bình</t>
  </si>
  <si>
    <t>1551060845</t>
  </si>
  <si>
    <t>Bùi Thị Đào</t>
  </si>
  <si>
    <t>1551060967</t>
  </si>
  <si>
    <t>Nguyễn Văn Phong</t>
  </si>
  <si>
    <t>1551061036</t>
  </si>
  <si>
    <t>Đinh Thị Hồng Nhung</t>
  </si>
  <si>
    <t>1651060845</t>
  </si>
  <si>
    <t>Vũ Chí Công</t>
  </si>
  <si>
    <t>1651061080</t>
  </si>
  <si>
    <t>Ngô Ngọc Thiện</t>
  </si>
  <si>
    <t>1651060951</t>
  </si>
  <si>
    <t>Hà Thị Oanh</t>
  </si>
  <si>
    <t>57M-KTO</t>
  </si>
  <si>
    <t>khá</t>
  </si>
  <si>
    <t>57M-XD1</t>
  </si>
  <si>
    <t>57M-XD2</t>
  </si>
  <si>
    <t>1651052300</t>
  </si>
  <si>
    <t>Nguyễn Văn Duy</t>
  </si>
  <si>
    <t>Nguyễn Minh Hiếu</t>
  </si>
  <si>
    <t>Nguyễn Khắc Thọ</t>
  </si>
  <si>
    <t>Tống Thị Như Ngọc</t>
  </si>
  <si>
    <t>Nguyễn Thị Yến</t>
  </si>
  <si>
    <t xml:space="preserve">Tổng </t>
  </si>
  <si>
    <t>1551122338</t>
  </si>
  <si>
    <t>1651122665</t>
  </si>
  <si>
    <t>1651122568</t>
  </si>
  <si>
    <t>Tổng cộng</t>
  </si>
  <si>
    <t>1551052669</t>
  </si>
  <si>
    <t>1551052317</t>
  </si>
  <si>
    <t>1551052422</t>
  </si>
  <si>
    <t>1651052215</t>
  </si>
  <si>
    <t>Nguyễn Thị Lan Bình</t>
  </si>
  <si>
    <t>Nguyễn Thủy Tiên</t>
  </si>
  <si>
    <t>59NKN</t>
  </si>
  <si>
    <t>58QT-TH</t>
  </si>
  <si>
    <t>58QT-DN1</t>
  </si>
  <si>
    <t>58QT-DN2</t>
  </si>
  <si>
    <t>1651141690</t>
  </si>
  <si>
    <t>1751120997</t>
  </si>
  <si>
    <t>59KTD3</t>
  </si>
  <si>
    <t>1751121034</t>
  </si>
  <si>
    <t>1751120834</t>
  </si>
  <si>
    <t>59KTD1</t>
  </si>
  <si>
    <t>59KTD2</t>
  </si>
  <si>
    <t>58H</t>
  </si>
  <si>
    <t>1651022086</t>
  </si>
  <si>
    <t>1651024135</t>
  </si>
  <si>
    <t>1651022204</t>
  </si>
  <si>
    <t>1651072316</t>
  </si>
  <si>
    <t>57N-QH</t>
  </si>
  <si>
    <t>57N-QL</t>
  </si>
  <si>
    <t>57N-TK</t>
  </si>
  <si>
    <t>1551092464</t>
  </si>
  <si>
    <t>57TD-BD</t>
  </si>
  <si>
    <t>1551151336</t>
  </si>
  <si>
    <t>1651151151</t>
  </si>
  <si>
    <t>59KT4</t>
  </si>
  <si>
    <t>59KT2</t>
  </si>
  <si>
    <t>59KT1</t>
  </si>
  <si>
    <t>59KT3</t>
  </si>
  <si>
    <t>1751181039</t>
  </si>
  <si>
    <t>59KTH</t>
  </si>
  <si>
    <t>1751120933</t>
  </si>
  <si>
    <t>59MT1</t>
  </si>
  <si>
    <t>1551060948</t>
  </si>
  <si>
    <t>1651170624</t>
  </si>
  <si>
    <t>1651061043</t>
  </si>
  <si>
    <t>1651160863</t>
  </si>
  <si>
    <t>175A070275</t>
  </si>
  <si>
    <t>175A071342</t>
  </si>
  <si>
    <t>175A071503</t>
  </si>
  <si>
    <t>1754011912</t>
  </si>
  <si>
    <t>175A071531</t>
  </si>
  <si>
    <t>Nguyễn Đức Quyền</t>
  </si>
  <si>
    <t>Đỗ Danh Đức</t>
  </si>
  <si>
    <t>Lê Văn Chiến</t>
  </si>
  <si>
    <t>Nguyễn Thị Vui</t>
  </si>
  <si>
    <t>Phùng Đình Hưng</t>
  </si>
  <si>
    <t>Trần Thị Linh</t>
  </si>
  <si>
    <t>Đinh Thị Lan Anh</t>
  </si>
  <si>
    <t>Nguyễn Quỳnh Trang</t>
  </si>
  <si>
    <t>Hoàng Ngọc Anh</t>
  </si>
  <si>
    <t>Vũ Tiến Dũng</t>
  </si>
  <si>
    <t>Âu Tiến Dũng</t>
  </si>
  <si>
    <t>Đồng Trung Kiên</t>
  </si>
  <si>
    <t>Trần Thế Trung</t>
  </si>
  <si>
    <t>Hứa Quang Linh</t>
  </si>
  <si>
    <t>Lã Quý Hiếu</t>
  </si>
  <si>
    <t>Keaut Vannet</t>
  </si>
  <si>
    <t>Quách Thị Thu Hiền</t>
  </si>
  <si>
    <t>Nguyễn Quang Hưng</t>
  </si>
  <si>
    <t>Trương Thị Hậu</t>
  </si>
  <si>
    <t>Nguyễn Thành Luân</t>
  </si>
  <si>
    <t>Trần Đỗ Anh Thư</t>
  </si>
  <si>
    <t>Đỗ Thị Thúy Nga</t>
  </si>
  <si>
    <t>Mai Thị Thương</t>
  </si>
  <si>
    <t>Phạm Thị Thúy Hằng</t>
  </si>
  <si>
    <t>Nguyễn Thị Huyền Anh</t>
  </si>
  <si>
    <t>Trịnh Thị Kim Oanh</t>
  </si>
  <si>
    <t>Phạm Ngọc Thưởng</t>
  </si>
  <si>
    <t>Đoàn Thị Thảo</t>
  </si>
  <si>
    <t>Tạ Thị Quyên</t>
  </si>
  <si>
    <t>Lê Thị Nhật Lệ</t>
  </si>
  <si>
    <t>Nguyễn Thị Kim Cương</t>
  </si>
  <si>
    <t>Phạm Thị Kim Anh</t>
  </si>
  <si>
    <t>Vũ Thị Như Quỳnh</t>
  </si>
  <si>
    <t>Bùi Huỳnh Đức</t>
  </si>
  <si>
    <t>Trần Kim Tín</t>
  </si>
  <si>
    <t>Đào Quang Minh</t>
  </si>
  <si>
    <t>Nguyễn Quý Tùng Lâm</t>
  </si>
  <si>
    <t>Trần Thị Lan Anh</t>
  </si>
  <si>
    <t>Đặng Thị Thương</t>
  </si>
  <si>
    <t>Lê Thanh Thảo</t>
  </si>
  <si>
    <t>1751050999</t>
  </si>
  <si>
    <t>1751051086</t>
  </si>
  <si>
    <t>Trần Văn Công</t>
  </si>
  <si>
    <t>175A020090</t>
  </si>
  <si>
    <t>175A020088</t>
  </si>
  <si>
    <t>Đỗ Thị Hiền Lương</t>
  </si>
  <si>
    <t>57G</t>
  </si>
  <si>
    <t>1551032395</t>
  </si>
  <si>
    <t>57V1</t>
  </si>
  <si>
    <t>1651031175</t>
  </si>
  <si>
    <t>Hoàng Thị An</t>
  </si>
  <si>
    <t>1551130313</t>
  </si>
  <si>
    <t>57GT-Đ1</t>
  </si>
  <si>
    <t>1551130342</t>
  </si>
  <si>
    <t>1551010532</t>
  </si>
  <si>
    <t>1551130504</t>
  </si>
  <si>
    <t>57GT-Đ2</t>
  </si>
  <si>
    <t>1551110075</t>
  </si>
  <si>
    <t>57CX-D2</t>
  </si>
  <si>
    <t>1351153252</t>
  </si>
  <si>
    <t>1551130016</t>
  </si>
  <si>
    <t>1551130090</t>
  </si>
  <si>
    <t>175A010355</t>
  </si>
  <si>
    <t>175A010644</t>
  </si>
  <si>
    <t>175A010609</t>
  </si>
  <si>
    <t>175A010589</t>
  </si>
  <si>
    <t>175A010033</t>
  </si>
  <si>
    <t>Trịnh Ngọc Khánh</t>
  </si>
  <si>
    <t>Nguyễn Văn Hải</t>
  </si>
  <si>
    <t>Trần Đăng Hải</t>
  </si>
  <si>
    <t>Trần Văn Lộc</t>
  </si>
  <si>
    <t>Lê Quốc Cường</t>
  </si>
  <si>
    <t>Nguyễn Đình Thắng</t>
  </si>
  <si>
    <t>Đỗ Việt Anh</t>
  </si>
  <si>
    <t>Mai Thành Đạt</t>
  </si>
  <si>
    <t>Trần Thị Hoài Phương</t>
  </si>
  <si>
    <t>Vũ Duy Thăng</t>
  </si>
  <si>
    <t>Vũ Hoàng Đạo</t>
  </si>
  <si>
    <t>Lường Thị Phương</t>
  </si>
  <si>
    <t>Phạm Nguyễn Hoàng</t>
  </si>
  <si>
    <t>Phạm Huy Hoàng</t>
  </si>
  <si>
    <t>Phạm Gia Khiêm</t>
  </si>
  <si>
    <t>Vũ Minh Đức</t>
  </si>
  <si>
    <t>Đỗ Thị Hải Yến</t>
  </si>
  <si>
    <t>Đinh Ngọc Hùng</t>
  </si>
  <si>
    <t>Dương Ngọc Bách</t>
  </si>
  <si>
    <t>Lê Thị Lan</t>
  </si>
  <si>
    <t>Vũ Thu Huyền</t>
  </si>
  <si>
    <t>Nguyễn Công Cường</t>
  </si>
  <si>
    <t>59QLXD</t>
  </si>
  <si>
    <t>175A010153</t>
  </si>
  <si>
    <t>Nguyễn Thị Xuân Thư</t>
  </si>
  <si>
    <t>Ngô Khánh Linh</t>
  </si>
  <si>
    <t>Phạm Thanh Hương</t>
  </si>
  <si>
    <t>Vũ Thị Liên Giang</t>
  </si>
  <si>
    <t>Vũ Gia Khanh</t>
  </si>
  <si>
    <t>Đinh Thị Thu Thủy</t>
  </si>
  <si>
    <t>58KT-DN1</t>
  </si>
  <si>
    <t>58KT-DN3</t>
  </si>
  <si>
    <t>Trịnh Thị Nguyệt</t>
  </si>
  <si>
    <t>58KT-DN4</t>
  </si>
  <si>
    <t>Tạ Thị Bích Phương</t>
  </si>
  <si>
    <t>58KT-XD</t>
  </si>
  <si>
    <t>Trần Thị Quỳnh</t>
  </si>
  <si>
    <t>58K-PT1</t>
  </si>
  <si>
    <t>58K-TN</t>
  </si>
  <si>
    <t>Trần Thị Hương Ly</t>
  </si>
  <si>
    <t>Nguyễn Thị Hương Linh</t>
  </si>
  <si>
    <t>1651022238</t>
  </si>
  <si>
    <t>Phạm Thái Bảo</t>
  </si>
  <si>
    <t>59N</t>
  </si>
  <si>
    <t>175A030029</t>
  </si>
  <si>
    <t>Phạm Mạnh Đức</t>
  </si>
  <si>
    <t>59H</t>
  </si>
  <si>
    <t>1551061019</t>
  </si>
  <si>
    <t>Nguyễn Ngọc Hiếu</t>
  </si>
  <si>
    <t>1651171122</t>
  </si>
  <si>
    <t>59HT</t>
  </si>
  <si>
    <t>175A071236</t>
  </si>
  <si>
    <t>59PM1</t>
  </si>
  <si>
    <t>59PM2</t>
  </si>
  <si>
    <t>175A071261</t>
  </si>
  <si>
    <t>Lê Thị Diệu Hường</t>
  </si>
  <si>
    <t>59TH1</t>
  </si>
  <si>
    <t>175A071167</t>
  </si>
  <si>
    <t>Nguyễn Văn Hữu</t>
  </si>
  <si>
    <t>175A071533</t>
  </si>
  <si>
    <t>Trần Thị Vui</t>
  </si>
  <si>
    <t>59TH2</t>
  </si>
  <si>
    <t>59TH3</t>
  </si>
  <si>
    <t>59V</t>
  </si>
  <si>
    <t>Trần Thị Thảo Phương</t>
  </si>
  <si>
    <t>Nguyễn Văn Phương</t>
  </si>
  <si>
    <t>57KTĐ-TĐH</t>
  </si>
  <si>
    <t>1651122240</t>
  </si>
  <si>
    <t>Lê Xuân Đức</t>
  </si>
  <si>
    <t>1751120917</t>
  </si>
  <si>
    <t>Đỗ Văn Mười</t>
  </si>
  <si>
    <t>1751120827</t>
  </si>
  <si>
    <t>Hoàng Đức Hảo</t>
  </si>
  <si>
    <t>58M-KTO1</t>
  </si>
  <si>
    <t>1751050470</t>
  </si>
  <si>
    <t>1651052464</t>
  </si>
  <si>
    <t>58M-XD2</t>
  </si>
  <si>
    <t>58M-XD1</t>
  </si>
  <si>
    <t>1551052391</t>
  </si>
  <si>
    <t>1651052418</t>
  </si>
  <si>
    <t>58M-KTO2</t>
  </si>
  <si>
    <t>1651052694</t>
  </si>
  <si>
    <t>Vũ Văn Tùng</t>
  </si>
  <si>
    <t>Hà Mạnh Kiên</t>
  </si>
  <si>
    <t>Phạm Ngọc Tân</t>
  </si>
  <si>
    <t>Hoàng Văn Cường</t>
  </si>
  <si>
    <t>1551110379</t>
  </si>
  <si>
    <t>Trần Công Hoàng</t>
  </si>
  <si>
    <t>Hà Minh Hùng</t>
  </si>
  <si>
    <t>58C-TĐ</t>
  </si>
  <si>
    <t>58C-TL1</t>
  </si>
  <si>
    <t>58C-TL2</t>
  </si>
  <si>
    <t>58CX-D1</t>
  </si>
  <si>
    <t>58CX-D2</t>
  </si>
  <si>
    <t>58CX-D4</t>
  </si>
  <si>
    <t>58GT-Đ</t>
  </si>
  <si>
    <t>59C1</t>
  </si>
  <si>
    <t>175A010154</t>
  </si>
  <si>
    <t>Phạm Thị Ngọc Diệp</t>
  </si>
  <si>
    <t>175A010518</t>
  </si>
  <si>
    <t>Phạm Hải Đăng</t>
  </si>
  <si>
    <t>175A010352</t>
  </si>
  <si>
    <t>Nguyễn Long Nhật</t>
  </si>
  <si>
    <t>59C2</t>
  </si>
  <si>
    <t>59CX1</t>
  </si>
  <si>
    <t>59CX4</t>
  </si>
  <si>
    <t>59GT</t>
  </si>
  <si>
    <t>Nguyễn Thị Lan Anh</t>
  </si>
  <si>
    <t>57KTĐ-HTĐ</t>
  </si>
  <si>
    <t>1551122534</t>
  </si>
  <si>
    <t>Nguyễn Xuân Lộc</t>
  </si>
  <si>
    <t>1551122671</t>
  </si>
  <si>
    <t>Trần Duy Nguyên</t>
  </si>
  <si>
    <t>1651122630</t>
  </si>
  <si>
    <t>Nguyễn Khắc Tuyên</t>
  </si>
  <si>
    <t>1751120946</t>
  </si>
  <si>
    <t>Nguyễn Hữu Cường</t>
  </si>
  <si>
    <t>1851212168</t>
  </si>
  <si>
    <t>Nguyễn Duy Bình</t>
  </si>
  <si>
    <t>60TĐH1</t>
  </si>
  <si>
    <t>1851212362</t>
  </si>
  <si>
    <t>Nguyễn Duy Tuấn Anh</t>
  </si>
  <si>
    <t>60TĐH2</t>
  </si>
  <si>
    <t>1851212101</t>
  </si>
  <si>
    <t>Nguyễn Đình Nam</t>
  </si>
  <si>
    <t>1851210661</t>
  </si>
  <si>
    <t>Nguyễn Ngọc Ánh</t>
  </si>
  <si>
    <t>60SH</t>
  </si>
  <si>
    <t>60KTH</t>
  </si>
  <si>
    <t>1851182282</t>
  </si>
  <si>
    <t>1851192531</t>
  </si>
  <si>
    <t>60MT</t>
  </si>
  <si>
    <t>1751090663</t>
  </si>
  <si>
    <t>1551092458</t>
  </si>
  <si>
    <t>1551092420</t>
  </si>
  <si>
    <t>1651091026</t>
  </si>
  <si>
    <t>1651090766</t>
  </si>
  <si>
    <t>Nguyễn Thu Hương</t>
  </si>
  <si>
    <t>Dương Thị Thắm</t>
  </si>
  <si>
    <t>Nguyễn Trọng Thắng</t>
  </si>
  <si>
    <t>Nguyễn Thị Thúy Hiền</t>
  </si>
  <si>
    <t>Bùi Thị Cẩm Nhung</t>
  </si>
  <si>
    <t>1651052641</t>
  </si>
  <si>
    <t>Nguyễn Mạnh Quang</t>
  </si>
  <si>
    <t>1651052659</t>
  </si>
  <si>
    <t>Lê Văn Tình</t>
  </si>
  <si>
    <t>59M-XD</t>
  </si>
  <si>
    <t>1851222533</t>
  </si>
  <si>
    <t>Lê Thế Thành An</t>
  </si>
  <si>
    <t>60CTM</t>
  </si>
  <si>
    <t>1651052712</t>
  </si>
  <si>
    <t>Nguyễn Thu Hiền</t>
  </si>
  <si>
    <t>Nguyễn Đình Chiến</t>
  </si>
  <si>
    <t>59M-CNCT</t>
  </si>
  <si>
    <t>1751050878</t>
  </si>
  <si>
    <t>Lương Thế Công</t>
  </si>
  <si>
    <t>59M-KTO</t>
  </si>
  <si>
    <t>60CĐT1</t>
  </si>
  <si>
    <t>60CĐT2</t>
  </si>
  <si>
    <t>1851052022</t>
  </si>
  <si>
    <t>Hà Huy Duy</t>
  </si>
  <si>
    <t>60CK.NB1</t>
  </si>
  <si>
    <t>1851201385</t>
  </si>
  <si>
    <t>Đậu Xuân An</t>
  </si>
  <si>
    <t>60CK.NB2</t>
  </si>
  <si>
    <t>1851052241</t>
  </si>
  <si>
    <t>Mai Trung Tùng</t>
  </si>
  <si>
    <t>1851052424</t>
  </si>
  <si>
    <t>Đào Minh Trí</t>
  </si>
  <si>
    <t>Nguyễn Văn Quân</t>
  </si>
  <si>
    <t>1851052235</t>
  </si>
  <si>
    <t>Hoàng Việt Long</t>
  </si>
  <si>
    <t>60CK3</t>
  </si>
  <si>
    <t>1851052373</t>
  </si>
  <si>
    <t>Phạm Hoàng Đạt</t>
  </si>
  <si>
    <t>60CK4</t>
  </si>
  <si>
    <t>60CK5</t>
  </si>
  <si>
    <t>1651031205</t>
  </si>
  <si>
    <t>58G</t>
  </si>
  <si>
    <t>1551010883</t>
  </si>
  <si>
    <t>1551011026</t>
  </si>
  <si>
    <t>1551110479</t>
  </si>
  <si>
    <t>1551110405</t>
  </si>
  <si>
    <t>59CX3</t>
  </si>
  <si>
    <t>60C2</t>
  </si>
  <si>
    <t>60CX3</t>
  </si>
  <si>
    <t>60CT</t>
  </si>
  <si>
    <t>60CX1</t>
  </si>
  <si>
    <t>60C1</t>
  </si>
  <si>
    <t>Nguyễn Huy Thịnh</t>
  </si>
  <si>
    <t>Đặng Văn Quyết</t>
  </si>
  <si>
    <t>Trần Xuân Lương</t>
  </si>
  <si>
    <t>Phan Quốc Hùng</t>
  </si>
  <si>
    <t>Phạm Duy Đông</t>
  </si>
  <si>
    <t>Nguyễn Khải Hưng</t>
  </si>
  <si>
    <t>Nguyễn Quang Ngọc</t>
  </si>
  <si>
    <t>Nguyễn Trọng Tú Anh</t>
  </si>
  <si>
    <t>Lương Thị Lệ Thúy</t>
  </si>
  <si>
    <t>Phạm Văn Tuấn</t>
  </si>
  <si>
    <t>Lưu Tiến Đạt</t>
  </si>
  <si>
    <t>175A010222</t>
  </si>
  <si>
    <t>59CX2</t>
  </si>
  <si>
    <t>Trần Duy Hùng</t>
  </si>
  <si>
    <t>60CNK</t>
  </si>
  <si>
    <t>Phạm Thị Bạch Quỳnh</t>
  </si>
  <si>
    <t>60NKN</t>
  </si>
  <si>
    <t>1551060616</t>
  </si>
  <si>
    <t>1651060837</t>
  </si>
  <si>
    <t>Nguyễn Xuân Phi</t>
  </si>
  <si>
    <t>175A071271</t>
  </si>
  <si>
    <t>Lê Tuấn Hùng</t>
  </si>
  <si>
    <t>175A071157</t>
  </si>
  <si>
    <t>Đỗ Văn Bách</t>
  </si>
  <si>
    <t>175A071398</t>
  </si>
  <si>
    <t>Bùi Văn Đức</t>
  </si>
  <si>
    <t>175A071449</t>
  </si>
  <si>
    <t>Dương Tiến Nam</t>
  </si>
  <si>
    <t>60HT</t>
  </si>
  <si>
    <t>1851160588</t>
  </si>
  <si>
    <t>Phan Thị Quyên</t>
  </si>
  <si>
    <t>1851033276</t>
  </si>
  <si>
    <t>1851161472</t>
  </si>
  <si>
    <t>Lê Thị Ngọc Minh</t>
  </si>
  <si>
    <t>1851171740</t>
  </si>
  <si>
    <t>60PM1</t>
  </si>
  <si>
    <t>1851171566</t>
  </si>
  <si>
    <t>1851171902</t>
  </si>
  <si>
    <t>Ngô Xuân Trà</t>
  </si>
  <si>
    <t>60PM2</t>
  </si>
  <si>
    <t>1851170142</t>
  </si>
  <si>
    <t>Trịnh Đình Hiếu</t>
  </si>
  <si>
    <t>185P1063390</t>
  </si>
  <si>
    <t>Dương Long Vũ</t>
  </si>
  <si>
    <t>60TH</t>
  </si>
  <si>
    <t>1851061438</t>
  </si>
  <si>
    <t>Vũ Minh Quang</t>
  </si>
  <si>
    <t>60TH1</t>
  </si>
  <si>
    <t>1851061605</t>
  </si>
  <si>
    <t>Nguyễn Bá Thọ</t>
  </si>
  <si>
    <t>1851060117</t>
  </si>
  <si>
    <t>Nguyễn Xuân Thành</t>
  </si>
  <si>
    <t>60TH2</t>
  </si>
  <si>
    <t>1851061743</t>
  </si>
  <si>
    <t>Nguyễn Cao Thiêm</t>
  </si>
  <si>
    <t>60TH3</t>
  </si>
  <si>
    <t>1851061725</t>
  </si>
  <si>
    <t>Đoàn Khánh Chi</t>
  </si>
  <si>
    <t>1851061469</t>
  </si>
  <si>
    <t>Nguyễn Đức Hạnh</t>
  </si>
  <si>
    <t>60TH4</t>
  </si>
  <si>
    <t>1851060029</t>
  </si>
  <si>
    <t>Đỗ Tiến Đạt</t>
  </si>
  <si>
    <t>1851061356</t>
  </si>
  <si>
    <t>Lê Dương Hùng</t>
  </si>
  <si>
    <t>1851061344</t>
  </si>
  <si>
    <t>Ngô Thị Duyên</t>
  </si>
  <si>
    <t>1851061332</t>
  </si>
  <si>
    <t>Nguyễn Thanh Tùng</t>
  </si>
  <si>
    <t>60TH5</t>
  </si>
  <si>
    <t>1651102651</t>
  </si>
  <si>
    <t>58N-QL</t>
  </si>
  <si>
    <t>58N-TK</t>
  </si>
  <si>
    <t>175A020131</t>
  </si>
  <si>
    <t>60N</t>
  </si>
  <si>
    <t>Nguyễn Thanh Thảo</t>
  </si>
  <si>
    <t>Nguyễn Quang Trường</t>
  </si>
  <si>
    <t>Nguyễn Thị Oanh</t>
  </si>
  <si>
    <t>Hoàng Thị Loan</t>
  </si>
  <si>
    <t>Trần Thị Liên</t>
  </si>
  <si>
    <t>Tống Thị Vân</t>
  </si>
  <si>
    <t>Dương Thị Khuyên</t>
  </si>
  <si>
    <t>Phạm Thị Thúy Mai</t>
  </si>
  <si>
    <t>Nguyễn Thị Hiền Lương</t>
  </si>
  <si>
    <t>60K1</t>
  </si>
  <si>
    <t>Nguyễn Thị Diệu Linh</t>
  </si>
  <si>
    <t>60KT1</t>
  </si>
  <si>
    <t>60KT2</t>
  </si>
  <si>
    <t>Đặng Thị Hồng Phượng</t>
  </si>
  <si>
    <t>60KT3</t>
  </si>
  <si>
    <t>Đinh Thị Mây Anh</t>
  </si>
  <si>
    <t>60KT4</t>
  </si>
  <si>
    <t>Ngô Vi Thiên</t>
  </si>
  <si>
    <t>Lê Thùy Anh</t>
  </si>
  <si>
    <t>60KT5</t>
  </si>
  <si>
    <t>60QLXD1</t>
  </si>
  <si>
    <t>Phan Thị Thanh Vân</t>
  </si>
  <si>
    <t>60QLXD2</t>
  </si>
  <si>
    <t>60QT1</t>
  </si>
  <si>
    <t>Phạm Phương Anh</t>
  </si>
  <si>
    <t>Nguyễn Thị Lan</t>
  </si>
  <si>
    <t>Trần Thị Thương</t>
  </si>
  <si>
    <t>60QT2</t>
  </si>
  <si>
    <t>Vũ Thị Huyền</t>
  </si>
  <si>
    <t>60QT3</t>
  </si>
  <si>
    <t>Bùi Thảo Ly</t>
  </si>
  <si>
    <t>Nguyễn Thị Mỹ</t>
  </si>
  <si>
    <t>1651151157</t>
  </si>
  <si>
    <t>175A020173</t>
  </si>
  <si>
    <t>1851020612</t>
  </si>
  <si>
    <t>1552020146</t>
  </si>
  <si>
    <t>1552010197</t>
  </si>
  <si>
    <t>1752010010</t>
  </si>
  <si>
    <t>1851020343</t>
  </si>
  <si>
    <t>58KTH-HC</t>
  </si>
  <si>
    <t>1851052002</t>
  </si>
  <si>
    <t>1751050890</t>
  </si>
  <si>
    <t>1851051992</t>
  </si>
  <si>
    <t>1651052571</t>
  </si>
  <si>
    <t>1851202375</t>
  </si>
  <si>
    <t>1551052561</t>
  </si>
  <si>
    <t>1851051666</t>
  </si>
  <si>
    <t>1651052773</t>
  </si>
  <si>
    <t>1851222003</t>
  </si>
  <si>
    <t>1851202192</t>
  </si>
  <si>
    <t>1551052516</t>
  </si>
  <si>
    <t>1551052342</t>
  </si>
  <si>
    <t>1751050725</t>
  </si>
  <si>
    <t>60CK2</t>
  </si>
  <si>
    <t>1851052255</t>
  </si>
  <si>
    <t>60CK1</t>
  </si>
  <si>
    <t>1851202011</t>
  </si>
  <si>
    <t>175A020374</t>
  </si>
  <si>
    <t>Hoàng Diệu Hằng</t>
  </si>
  <si>
    <t>Lư Thị Thanh Trà</t>
  </si>
  <si>
    <t>Ngô Thị Hiền</t>
  </si>
  <si>
    <t>Lê Thị Hiền</t>
  </si>
  <si>
    <t>Hoàng Thị Thanh Thanh</t>
  </si>
  <si>
    <t>Vũ Thị Nguyệt</t>
  </si>
  <si>
    <t>59QT-KDQT</t>
  </si>
  <si>
    <t>59QT-MAR</t>
  </si>
  <si>
    <t>59QT-TMĐT</t>
  </si>
  <si>
    <t>Đỗ Thị Thanh</t>
  </si>
  <si>
    <t>Hoàng Thị Cẩm Tú</t>
  </si>
  <si>
    <t>Trần Thị Mỹ An</t>
  </si>
  <si>
    <t>Nguyễn Văn Vĩ</t>
  </si>
  <si>
    <t>Nguyễn Thị Ngọc Hà</t>
  </si>
  <si>
    <t>58KTĐ-TĐH2</t>
  </si>
  <si>
    <t>58KTĐ-TĐH1</t>
  </si>
  <si>
    <t>58KTĐ-HTĐ2</t>
  </si>
  <si>
    <t>58KTĐ-HTĐ1</t>
  </si>
  <si>
    <t>1751120847</t>
  </si>
  <si>
    <t>Tống Văn Hoàn</t>
  </si>
  <si>
    <t>1751122279</t>
  </si>
  <si>
    <t>Nguyễn Thị Hoan</t>
  </si>
  <si>
    <t>1751120547</t>
  </si>
  <si>
    <t>Nguyễn Ngọc Trường</t>
  </si>
  <si>
    <t>1751120867</t>
  </si>
  <si>
    <t>Nguyễn Việt Hoàng</t>
  </si>
  <si>
    <t>1751120871</t>
  </si>
  <si>
    <t>1851212162</t>
  </si>
  <si>
    <t>Đào Công Chức</t>
  </si>
  <si>
    <t>1851212250</t>
  </si>
  <si>
    <t>1851212386</t>
  </si>
  <si>
    <t>Tạ Lê Phương</t>
  </si>
  <si>
    <t>Phí Đình Châu</t>
  </si>
  <si>
    <t>Phạm Thị Thanh Mai</t>
  </si>
  <si>
    <t>Nguyễn Phương Vân</t>
  </si>
  <si>
    <t>Nguyễn Đăng Phúc</t>
  </si>
  <si>
    <t>Vũ Thùy Linh</t>
  </si>
  <si>
    <t>Phùng Minh Nghĩa</t>
  </si>
  <si>
    <t>Đào Phúc Sơn</t>
  </si>
  <si>
    <t>Trần Cảnh Kỳ</t>
  </si>
  <si>
    <t>Trần Tuấn Anh</t>
  </si>
  <si>
    <t>Đỗ Kim Thịnh</t>
  </si>
  <si>
    <t>Nguyễn Văn Đạo</t>
  </si>
  <si>
    <t>Nguyễn Văn Bảo Ngọc</t>
  </si>
  <si>
    <t>Dương Đức Minh</t>
  </si>
  <si>
    <t>Phạm Văn Duy</t>
  </si>
  <si>
    <t>Lê Việt Anh</t>
  </si>
  <si>
    <t>Trần Minh Đức</t>
  </si>
  <si>
    <t>Mai Văn Lộc</t>
  </si>
  <si>
    <t>Bùi Văn Tài</t>
  </si>
  <si>
    <t>Nguyễn Trường An</t>
  </si>
  <si>
    <t>Nguyễn Chí Vỹ</t>
  </si>
  <si>
    <t>1551110481</t>
  </si>
  <si>
    <t>58C-ĐT</t>
  </si>
  <si>
    <t>58CX-D3</t>
  </si>
  <si>
    <t>58CX-ĐKT</t>
  </si>
  <si>
    <t>175A010599</t>
  </si>
  <si>
    <t>60CX2</t>
  </si>
  <si>
    <t>Đinh Thị Ánh Nguyệt</t>
  </si>
  <si>
    <t>Đỗ Quốc Trọng</t>
  </si>
  <si>
    <t>Bùi Duy Khải</t>
  </si>
  <si>
    <t>Nguyễn Quang Khánh</t>
  </si>
  <si>
    <t>Trần Thanh Phong</t>
  </si>
  <si>
    <t>Đỗ Quang Huy</t>
  </si>
  <si>
    <t>Đoàn Văn Bình</t>
  </si>
  <si>
    <t>Bùi Trung Đức</t>
  </si>
  <si>
    <t>Nguyễn Anh Quân</t>
  </si>
  <si>
    <t>60LT-CX</t>
  </si>
  <si>
    <t>Lương Văn Thiệu</t>
  </si>
  <si>
    <t>1551061132</t>
  </si>
  <si>
    <t>1551061104</t>
  </si>
  <si>
    <t>Bùi Quang Minh</t>
  </si>
  <si>
    <t>1551060790</t>
  </si>
  <si>
    <t>1551060547</t>
  </si>
  <si>
    <t>Lê Trung Hậu</t>
  </si>
  <si>
    <t>1651060746</t>
  </si>
  <si>
    <t>175A071446</t>
  </si>
  <si>
    <t>Nguỵ Thị Huyền Trang</t>
  </si>
  <si>
    <t>175A071198</t>
  </si>
  <si>
    <t>Nguyễn Thị Loan</t>
  </si>
  <si>
    <t>1851061369</t>
  </si>
  <si>
    <t>Đỗ Duy Lực</t>
  </si>
  <si>
    <t>1851061400</t>
  </si>
  <si>
    <t>Phùng Quang Huy</t>
  </si>
  <si>
    <t>185P1063484</t>
  </si>
  <si>
    <t>Phạm Văn Cao</t>
  </si>
  <si>
    <t>1851170067</t>
  </si>
  <si>
    <t>Phùng Đức Đạt</t>
  </si>
  <si>
    <t>60V</t>
  </si>
  <si>
    <t>1551021422</t>
  </si>
  <si>
    <t>1551032531</t>
  </si>
  <si>
    <t>1551032595</t>
  </si>
  <si>
    <t>1551032510</t>
  </si>
  <si>
    <t>1551071554</t>
  </si>
  <si>
    <t>1551032517</t>
  </si>
  <si>
    <t>1551032530</t>
  </si>
  <si>
    <t>1551032423</t>
  </si>
  <si>
    <t>1551032377</t>
  </si>
  <si>
    <t>Nguyễn Minh Hạnh</t>
  </si>
  <si>
    <t>Ngô Doãn Phái</t>
  </si>
  <si>
    <t>Hoàng Văn Quyết</t>
  </si>
  <si>
    <t>Hoàng Vinh Quang</t>
  </si>
  <si>
    <t>Trần Đức Mạnh</t>
  </si>
  <si>
    <t>Bùi Thị Nga</t>
  </si>
  <si>
    <t>1652013981</t>
  </si>
  <si>
    <t>Nguyễn Minh Trí</t>
  </si>
  <si>
    <t>1552020028</t>
  </si>
  <si>
    <t>1552020119</t>
  </si>
  <si>
    <t>1552020161</t>
  </si>
  <si>
    <t>1551092433</t>
  </si>
  <si>
    <t>1551092285</t>
  </si>
  <si>
    <t>1551092411</t>
  </si>
  <si>
    <t>1551092758</t>
  </si>
  <si>
    <t>1551092413</t>
  </si>
  <si>
    <t>1551092548</t>
  </si>
  <si>
    <t>Vũ Thị Hồng Thắm</t>
  </si>
  <si>
    <t>Đỗ Thị Xuân</t>
  </si>
  <si>
    <t>Quách Thị Thương</t>
  </si>
  <si>
    <t>Nguyễn Yến Ngọc</t>
  </si>
  <si>
    <t>1654011325</t>
  </si>
  <si>
    <t>1654021355</t>
  </si>
  <si>
    <t>Cao Văn Hòa</t>
  </si>
  <si>
    <t>Phạm Thị Thu Thảo</t>
  </si>
  <si>
    <t>Phạm Thị Tuyết</t>
  </si>
  <si>
    <t>1551061015</t>
  </si>
  <si>
    <t>1551060973</t>
  </si>
  <si>
    <t>1551060922</t>
  </si>
  <si>
    <t>1551060544</t>
  </si>
  <si>
    <t>1551061067</t>
  </si>
  <si>
    <t>1551060827</t>
  </si>
  <si>
    <t>1551061068</t>
  </si>
  <si>
    <t>1551060999</t>
  </si>
  <si>
    <t>1551060750</t>
  </si>
  <si>
    <t>1551060525</t>
  </si>
  <si>
    <t>1551060594</t>
  </si>
  <si>
    <t>Nguyễn Hà Phan</t>
  </si>
  <si>
    <t>Lương Trọng Toàn</t>
  </si>
  <si>
    <t>Nguyễn Duy Tuân</t>
  </si>
  <si>
    <t>Lê Hồng Sơn</t>
  </si>
  <si>
    <t>Nguyễn Thị Bích</t>
  </si>
  <si>
    <t>Trần Mạnh Chung</t>
  </si>
  <si>
    <t>Đặng Tân Kỳ</t>
  </si>
  <si>
    <t>Nguyễn Anh Tú</t>
  </si>
  <si>
    <t>Nguyễn Khắc Thiên</t>
  </si>
  <si>
    <t>1551122447</t>
  </si>
  <si>
    <t>1551122332</t>
  </si>
  <si>
    <t>1551122327</t>
  </si>
  <si>
    <t>Vũ Xuân Nghiệp</t>
  </si>
  <si>
    <t>Bùi Trung Kiên</t>
  </si>
  <si>
    <t>Nguyễn Quang Vịnh</t>
  </si>
  <si>
    <t>1551130471</t>
  </si>
  <si>
    <t>1551130018</t>
  </si>
  <si>
    <t>1551130142</t>
  </si>
  <si>
    <t>1551010966</t>
  </si>
  <si>
    <t>1551010866</t>
  </si>
  <si>
    <t>1551131110</t>
  </si>
  <si>
    <t>1551010746</t>
  </si>
  <si>
    <t>1551010596</t>
  </si>
  <si>
    <t>1551010839</t>
  </si>
  <si>
    <t>1551130489</t>
  </si>
  <si>
    <t>1551040065</t>
  </si>
  <si>
    <t>57CX-ĐKT</t>
  </si>
  <si>
    <t>1551011045</t>
  </si>
  <si>
    <t>1551040325</t>
  </si>
  <si>
    <t>Trần Văn Tùng</t>
  </si>
  <si>
    <t>Phùng Khắc Trường</t>
  </si>
  <si>
    <t>Lưu Thu Hiền</t>
  </si>
  <si>
    <t>Lê Thế Huy</t>
  </si>
  <si>
    <t>Bùi Đăng Doanh</t>
  </si>
  <si>
    <t>Phạm Quốc Khánh</t>
  </si>
  <si>
    <t>Hà Việt Hùng</t>
  </si>
  <si>
    <t>Nguyễn Minh Trọng</t>
  </si>
  <si>
    <t>Chu Quang Trung</t>
  </si>
  <si>
    <t>Đàm Xuân Tuyến</t>
  </si>
  <si>
    <t>Lê Nhật Nam</t>
  </si>
  <si>
    <t>Trương Hải Nam</t>
  </si>
  <si>
    <t>1551052663</t>
  </si>
  <si>
    <t>1551052371</t>
  </si>
  <si>
    <t>1551052313</t>
  </si>
  <si>
    <t>1551052446</t>
  </si>
  <si>
    <t>1551052506</t>
  </si>
  <si>
    <t>Vũ Đình Tòng</t>
  </si>
  <si>
    <t>Lê Văn Hoàng</t>
  </si>
  <si>
    <t>Phan Thúc Định</t>
  </si>
  <si>
    <t>Vũ Xuân Tiệp</t>
  </si>
  <si>
    <t>Điểm
TBHT</t>
  </si>
  <si>
    <t>Học bổng được cấp (đồng)</t>
  </si>
  <si>
    <t>1951183488</t>
  </si>
  <si>
    <t>61KTH</t>
  </si>
  <si>
    <t>1651090752</t>
  </si>
  <si>
    <t>1651091056</t>
  </si>
  <si>
    <t>1851190603</t>
  </si>
  <si>
    <t>1851092512</t>
  </si>
  <si>
    <t>61MT</t>
  </si>
  <si>
    <t>1951091187</t>
  </si>
  <si>
    <t>1651021141</t>
  </si>
  <si>
    <t>1651030997</t>
  </si>
  <si>
    <t>1651030819</t>
  </si>
  <si>
    <t>1651102265</t>
  </si>
  <si>
    <t>1651022801</t>
  </si>
  <si>
    <t>1651151120</t>
  </si>
  <si>
    <t>1651022615</t>
  </si>
  <si>
    <t>1651072549</t>
  </si>
  <si>
    <t>175A030039</t>
  </si>
  <si>
    <t>175A030159</t>
  </si>
  <si>
    <t>1851033169</t>
  </si>
  <si>
    <t>1651060689</t>
  </si>
  <si>
    <t>Lưu Xuân Đại</t>
  </si>
  <si>
    <t>1651060649</t>
  </si>
  <si>
    <t>Vũ Văn Thuyên</t>
  </si>
  <si>
    <t>1651060633</t>
  </si>
  <si>
    <t>Nguyễn Văn Lý</t>
  </si>
  <si>
    <t>1651060891</t>
  </si>
  <si>
    <t>Phạm Văn Tấn</t>
  </si>
  <si>
    <t>1651060663</t>
  </si>
  <si>
    <t>Đặng Văn Toản</t>
  </si>
  <si>
    <t>175A071174</t>
  </si>
  <si>
    <t>Hoàng Giang Nam</t>
  </si>
  <si>
    <t>175A071295</t>
  </si>
  <si>
    <t>Ngô Việt Hoàng</t>
  </si>
  <si>
    <t>175A071358</t>
  </si>
  <si>
    <t>Nguyễn Thị Ánh Tuyết</t>
  </si>
  <si>
    <t>175A071344</t>
  </si>
  <si>
    <t>Nguyễn Việt Hưng</t>
  </si>
  <si>
    <t>175A071162</t>
  </si>
  <si>
    <t>Khổng Thị Hường</t>
  </si>
  <si>
    <t>1851061662</t>
  </si>
  <si>
    <t>Nguyễn Dũng Hiếu</t>
  </si>
  <si>
    <t>1851061855</t>
  </si>
  <si>
    <t>Nguyễn Danh Thành</t>
  </si>
  <si>
    <t>1851061983</t>
  </si>
  <si>
    <t>Nguyễn Văn Sang</t>
  </si>
  <si>
    <t>1851061339</t>
  </si>
  <si>
    <t>Nguyễn Thị Yến Nhi</t>
  </si>
  <si>
    <t>175A071273</t>
  </si>
  <si>
    <t>Đinh Vạn Hùng</t>
  </si>
  <si>
    <t>175A071354</t>
  </si>
  <si>
    <t>Nguyễn Phú Huy</t>
  </si>
  <si>
    <t>1851161680</t>
  </si>
  <si>
    <t>Đoàn Hải Long</t>
  </si>
  <si>
    <t>1552020135</t>
  </si>
  <si>
    <t>1652013978</t>
  </si>
  <si>
    <t>1852020005</t>
  </si>
  <si>
    <t>Trịnh Trần Tiểu Long</t>
  </si>
  <si>
    <t>Đoàn Linh Giang</t>
  </si>
  <si>
    <t>Hoàng Thị Lan</t>
  </si>
  <si>
    <t>Vũ Thị Hiền</t>
  </si>
  <si>
    <t>Vũ Dương</t>
  </si>
  <si>
    <t>Doãn Đoàn Bảo</t>
  </si>
  <si>
    <t>Đỗ Thị Trà My</t>
  </si>
  <si>
    <t>Phạm Minh Khôi</t>
  </si>
  <si>
    <t>Nguyễn Hoàng Phương</t>
  </si>
  <si>
    <t>Vũ Đình Mạnh</t>
  </si>
  <si>
    <t>(Kèm theo quyết định số            /QĐ-ĐHTL ngày 15/4/2020)</t>
  </si>
  <si>
    <t>1651052481</t>
  </si>
  <si>
    <t>1651052480</t>
  </si>
  <si>
    <t>1751053554</t>
  </si>
  <si>
    <t>60CĐT.NB</t>
  </si>
  <si>
    <t>1851052119</t>
  </si>
  <si>
    <t>1651052390</t>
  </si>
  <si>
    <t>1651052427</t>
  </si>
  <si>
    <t>1651052576</t>
  </si>
  <si>
    <t>1651052703</t>
  </si>
  <si>
    <t>1751053643</t>
  </si>
  <si>
    <t>1751050868</t>
  </si>
  <si>
    <t>1851202253</t>
  </si>
  <si>
    <t>1851200347</t>
  </si>
  <si>
    <t>1851052169</t>
  </si>
  <si>
    <t>1851052414</t>
  </si>
  <si>
    <t>1851052628</t>
  </si>
  <si>
    <t>1851052171</t>
  </si>
  <si>
    <t>1851052439</t>
  </si>
  <si>
    <t>1851052037</t>
  </si>
  <si>
    <t>1851051806</t>
  </si>
  <si>
    <t>60CTM.NB</t>
  </si>
  <si>
    <t>1651122689</t>
  </si>
  <si>
    <t>1651122578</t>
  </si>
  <si>
    <t>Phạm Văn Đồng</t>
  </si>
  <si>
    <t>1651122429</t>
  </si>
  <si>
    <t>1651122580</t>
  </si>
  <si>
    <t>Hà Thanh Hưng</t>
  </si>
  <si>
    <t>1751120877</t>
  </si>
  <si>
    <t>Nguyễn Khắc Thiện</t>
  </si>
  <si>
    <t>1851212081</t>
  </si>
  <si>
    <t>Phạm Việt Hưng</t>
  </si>
  <si>
    <t>1851212280</t>
  </si>
  <si>
    <t>1851212618</t>
  </si>
  <si>
    <t>Nguyễn Hồng Đăng</t>
  </si>
  <si>
    <t>1851212096</t>
  </si>
  <si>
    <t>Vũ Văn Triển</t>
  </si>
  <si>
    <t>Phan Văn Khải</t>
  </si>
  <si>
    <t>Nguyễn Duy Hiếu</t>
  </si>
  <si>
    <t>Trần Duy Anh</t>
  </si>
  <si>
    <t>Nguyễn Mạnh Chí</t>
  </si>
  <si>
    <t>Hoàng Đình Huy</t>
  </si>
  <si>
    <t>Vũ Xuân Đức</t>
  </si>
  <si>
    <t>Đặng Văn Trường</t>
  </si>
  <si>
    <t>Nguyễn Văn Kha</t>
  </si>
  <si>
    <t>Đoàn Văn Triệu</t>
  </si>
  <si>
    <t>Đặng Văn Anh</t>
  </si>
  <si>
    <t>Nguyễn Đức Tùng</t>
  </si>
  <si>
    <t>Nguyễn Tất Thành</t>
  </si>
  <si>
    <t>Nguyễn Ngọc Hải</t>
  </si>
  <si>
    <t>Vũ Quang Huy</t>
  </si>
  <si>
    <t>Đặng Trường Giang</t>
  </si>
  <si>
    <t>Đỗ Khắc Hiếu</t>
  </si>
  <si>
    <t>Nguyễn Viết Cường</t>
  </si>
  <si>
    <t>Nguyễn Văn Tiến</t>
  </si>
  <si>
    <t>Danh sách 1:</t>
  </si>
  <si>
    <t>Danh sách 2:</t>
  </si>
  <si>
    <t>DANH SÁCH SINH VIÊN ĐƯỢC CẤP HỌC BỔNG KHUYẾN KHÍCH HỌC TẬP 
KỲ II NĂM HỌC 2018-2019</t>
  </si>
  <si>
    <t>DANH SÁCH SINH VIÊN ĐƯỢC CẤP HỌC BỔNG KHUYẾN KHÍCH HỌC TẬP 
KỲ I NĂM HỌC 2019-2020</t>
  </si>
  <si>
    <t>1. Khoa Hóa và Môi trường</t>
  </si>
  <si>
    <t>2. Khoa Kỹ thuật tài nguyên nước</t>
  </si>
  <si>
    <t>3. Khoa Công nghệ thông tin</t>
  </si>
  <si>
    <t>4. Khoa Cơ khí</t>
  </si>
  <si>
    <t>5. Khoa Điện - Điện tử</t>
  </si>
  <si>
    <t>6. Trung tâm Đào tạo Quốc tế</t>
  </si>
  <si>
    <t>Tổng số tiền học bổng của 6 khoa</t>
  </si>
  <si>
    <t>Nguyễn Thị Hồng Thao</t>
  </si>
  <si>
    <t>Nguyễn Thị Thanh Hương</t>
  </si>
  <si>
    <t>Nguyễn Thị Phương Huyền</t>
  </si>
  <si>
    <t>3.47</t>
  </si>
  <si>
    <t>3.41</t>
  </si>
  <si>
    <t>3.33</t>
  </si>
  <si>
    <t>3.68</t>
  </si>
  <si>
    <t>Nguyễn Thị Chinh</t>
  </si>
  <si>
    <t>3.50</t>
  </si>
  <si>
    <t>3.63</t>
  </si>
  <si>
    <t>3.81</t>
  </si>
  <si>
    <t>3.56</t>
  </si>
  <si>
    <t>3.69</t>
  </si>
  <si>
    <t>3.62</t>
  </si>
  <si>
    <t>3.88</t>
  </si>
  <si>
    <t>59K-ĐT</t>
  </si>
  <si>
    <t>3.67</t>
  </si>
  <si>
    <t>3.22</t>
  </si>
  <si>
    <t>59K-PT</t>
  </si>
  <si>
    <t>3.72</t>
  </si>
  <si>
    <t>59K-QT</t>
  </si>
  <si>
    <t>Nguyễn Hoàng Anh</t>
  </si>
  <si>
    <t>3.61</t>
  </si>
  <si>
    <t>3.28</t>
  </si>
  <si>
    <t>3.39</t>
  </si>
  <si>
    <t>Tưởng Quốc Bảo</t>
  </si>
  <si>
    <t>3.53</t>
  </si>
  <si>
    <t>Vũ Thị Ánh Hồng</t>
  </si>
  <si>
    <t>3.45</t>
  </si>
  <si>
    <t>175A010072</t>
  </si>
  <si>
    <t>Lương Quỳnh Như</t>
  </si>
  <si>
    <t>3.29</t>
  </si>
  <si>
    <t>175A010327</t>
  </si>
  <si>
    <t>3.14</t>
  </si>
  <si>
    <t>175A010017</t>
  </si>
  <si>
    <t>Hoàng Thị Ánh</t>
  </si>
  <si>
    <t>2.93</t>
  </si>
  <si>
    <t>Tô Trung Đạt</t>
  </si>
  <si>
    <t>3.31</t>
  </si>
  <si>
    <t>3.38</t>
  </si>
  <si>
    <t>3.44</t>
  </si>
  <si>
    <t>3.90</t>
  </si>
  <si>
    <t>3.65</t>
  </si>
  <si>
    <t>Bùi Minh Tâm</t>
  </si>
  <si>
    <t>3.42</t>
  </si>
  <si>
    <t>Phùng Thị Phương Anh</t>
  </si>
  <si>
    <t>Cao Thùy Dung</t>
  </si>
  <si>
    <t>185P4033613</t>
  </si>
  <si>
    <t>Tạ Thị Toàn</t>
  </si>
  <si>
    <t>60KT</t>
  </si>
  <si>
    <t>185P4033564</t>
  </si>
  <si>
    <t>Ngô Thị Thanh Dung</t>
  </si>
  <si>
    <t>3.40</t>
  </si>
  <si>
    <t>185P4033620</t>
  </si>
  <si>
    <t>Lê Lan Anh</t>
  </si>
  <si>
    <t>3.15</t>
  </si>
  <si>
    <t>Vũ Đoàn Mai Ngọc</t>
  </si>
  <si>
    <t>Kim Thị Ngọc Oanh</t>
  </si>
  <si>
    <t>3.24</t>
  </si>
  <si>
    <t>Nguyễn Ngọc Diễm</t>
  </si>
  <si>
    <t>3.32</t>
  </si>
  <si>
    <t>Hoàng Thị Hồng Nhung</t>
  </si>
  <si>
    <t>3.36</t>
  </si>
  <si>
    <t>3.25</t>
  </si>
  <si>
    <t>Lê Tú Uyên</t>
  </si>
  <si>
    <t>Đinh Thị Nhàn</t>
  </si>
  <si>
    <t>3.59</t>
  </si>
  <si>
    <t>Mai Thị Hồng Nhung</t>
  </si>
  <si>
    <t>Đặng Phương Anh</t>
  </si>
  <si>
    <t>Trần Phương Uyên</t>
  </si>
  <si>
    <t>Đào Thị Phương Anh</t>
  </si>
  <si>
    <t>Nguyễn Văn Thuỷ</t>
  </si>
  <si>
    <t>Phan Thị Ngọc Huyền</t>
  </si>
  <si>
    <t>Lê Văn Ngát</t>
  </si>
  <si>
    <t>Trần Thị Hồng Liên</t>
  </si>
  <si>
    <t>Nguyễn Bá Thắng</t>
  </si>
  <si>
    <t xml:space="preserve">Nguyễn Viết Cường </t>
  </si>
  <si>
    <t>175A010205</t>
  </si>
  <si>
    <t>Nguyễn Phương Thúy</t>
  </si>
  <si>
    <t>175A010438</t>
  </si>
  <si>
    <t>Đỗ Việt Nam</t>
  </si>
  <si>
    <t>175A010220</t>
  </si>
  <si>
    <t>Dương Hoài Đức</t>
  </si>
  <si>
    <t>175A010053</t>
  </si>
  <si>
    <t>Bùi Thị Kiều Giang</t>
  </si>
  <si>
    <t>175A011618</t>
  </si>
  <si>
    <t>Mai Xuân Bách</t>
  </si>
  <si>
    <t>175A010566</t>
  </si>
  <si>
    <t>Nguyễn Văn Hiện</t>
  </si>
  <si>
    <t>175A010210</t>
  </si>
  <si>
    <t>Đỗ Xuân Thọ</t>
  </si>
  <si>
    <t>59CT</t>
  </si>
  <si>
    <t>175A010213</t>
  </si>
  <si>
    <t>175A010389</t>
  </si>
  <si>
    <t>175A010399</t>
  </si>
  <si>
    <t>175A010595</t>
  </si>
  <si>
    <t>Trần Xuân Thắng</t>
  </si>
  <si>
    <t>175A010007</t>
  </si>
  <si>
    <t>Lê Văn Đức Anh</t>
  </si>
  <si>
    <t>175A010056</t>
  </si>
  <si>
    <t>Đặng Thế Hiệp</t>
  </si>
  <si>
    <t>175A010028</t>
  </si>
  <si>
    <t>Bùi Văn An</t>
  </si>
  <si>
    <t>175A010104</t>
  </si>
  <si>
    <t>Trịnh Khánh Huân</t>
  </si>
  <si>
    <t>175A010512</t>
  </si>
  <si>
    <t>Trần Quang Chiến</t>
  </si>
  <si>
    <t>175A010179</t>
  </si>
  <si>
    <t>Nguyễn Tuấn Dương</t>
  </si>
  <si>
    <t>175A010162</t>
  </si>
  <si>
    <t>Phạm Anh Tú</t>
  </si>
  <si>
    <t>Đặng Trần Long</t>
  </si>
  <si>
    <t>Đặng Hồng Quang</t>
  </si>
  <si>
    <t>Ngô Trung Kiên</t>
  </si>
  <si>
    <t>Nguyễn Đức Minh</t>
  </si>
  <si>
    <t>Quách Huy Cường</t>
  </si>
  <si>
    <t>Đỗ Đức Anh</t>
  </si>
  <si>
    <t>Trương Công Năng</t>
  </si>
  <si>
    <t>Vũ Thanh Nga</t>
  </si>
  <si>
    <t>Nguyễn Ích Huân</t>
  </si>
  <si>
    <t>Lê Mạnh Hùng</t>
  </si>
  <si>
    <t>Nguyễn Bá Anh Toàn</t>
  </si>
  <si>
    <t>Đặng Văn Quý</t>
  </si>
  <si>
    <t>Nguyễn Phú Hiếu</t>
  </si>
  <si>
    <t>61CT</t>
  </si>
  <si>
    <t>Nguyễn Thị Thơm</t>
  </si>
  <si>
    <t>61CX</t>
  </si>
  <si>
    <t>Nguyễn Xuân Vũ</t>
  </si>
  <si>
    <t>61C</t>
  </si>
  <si>
    <t>Ngô Quang Minh</t>
  </si>
  <si>
    <t>Trịnh Văn Dương</t>
  </si>
  <si>
    <t>Lưu Quốc Đạt</t>
  </si>
  <si>
    <t>Cao Đức Hoàng</t>
  </si>
  <si>
    <t>Kim Đình Sỹ</t>
  </si>
  <si>
    <t>Hoàng Kim Thành</t>
  </si>
  <si>
    <t>Nguyễn Đình Trọng</t>
  </si>
  <si>
    <t>61GT</t>
  </si>
  <si>
    <t>Tổng tiền học bổng của 2 khoa</t>
  </si>
  <si>
    <t xml:space="preserve"> 1. Khoa Kinh tế và Quản lý</t>
  </si>
  <si>
    <t>2. Khoa Công trình</t>
  </si>
  <si>
    <t>1954012461</t>
  </si>
  <si>
    <t>Phạm Thị Vân Anh</t>
  </si>
  <si>
    <t>61K1</t>
  </si>
  <si>
    <t>1954012616</t>
  </si>
  <si>
    <t>1954012586</t>
  </si>
  <si>
    <t>1954012644</t>
  </si>
  <si>
    <t>Đặng Thị Thủy</t>
  </si>
  <si>
    <t>1954012515</t>
  </si>
  <si>
    <t>Ngô Quý Hợp</t>
  </si>
  <si>
    <t>61K2</t>
  </si>
  <si>
    <t>1954012519</t>
  </si>
  <si>
    <t>Đặng Thu Huyền</t>
  </si>
  <si>
    <t>1954012468</t>
  </si>
  <si>
    <t>Văn Thị Hải Âu</t>
  </si>
  <si>
    <t>1954012466</t>
  </si>
  <si>
    <t>1954012605</t>
  </si>
  <si>
    <t>Đỗ Thị Thùy Phương</t>
  </si>
  <si>
    <t>1954012643</t>
  </si>
  <si>
    <t>Vũ Thị Thanh Thùy</t>
  </si>
  <si>
    <t>1954012455</t>
  </si>
  <si>
    <t>1954012547</t>
  </si>
  <si>
    <t>Nguyễn Yến Linh</t>
  </si>
  <si>
    <t>61K3</t>
  </si>
  <si>
    <t>1954012655</t>
  </si>
  <si>
    <t>Đỗ Thành Trung</t>
  </si>
  <si>
    <t>1954012577</t>
  </si>
  <si>
    <t>Vũ Trà My</t>
  </si>
  <si>
    <t>1954033086</t>
  </si>
  <si>
    <t>Bùi Thu Giang</t>
  </si>
  <si>
    <t>61KT1</t>
  </si>
  <si>
    <t>1954033226</t>
  </si>
  <si>
    <t>Nguyễn Thị Luyến</t>
  </si>
  <si>
    <t>1954033147</t>
  </si>
  <si>
    <t>Đinh Thị Hoàn</t>
  </si>
  <si>
    <t>1954033158</t>
  </si>
  <si>
    <t>1954033164</t>
  </si>
  <si>
    <t>1954033221</t>
  </si>
  <si>
    <t>Trần Thùy Loan</t>
  </si>
  <si>
    <t>61KT2</t>
  </si>
  <si>
    <t>1954033190</t>
  </si>
  <si>
    <t>Đoàn Thị Kiều</t>
  </si>
  <si>
    <t>61KT3</t>
  </si>
  <si>
    <t>1954033269</t>
  </si>
  <si>
    <t>Vũ Thị Hà Nhi</t>
  </si>
  <si>
    <t>1954033299</t>
  </si>
  <si>
    <t>1954033277</t>
  </si>
  <si>
    <t>Hoàng Thị Phương</t>
  </si>
  <si>
    <t>1954033384</t>
  </si>
  <si>
    <t>Trịnh Thị Vinh</t>
  </si>
  <si>
    <t>61KT4</t>
  </si>
  <si>
    <t>1954033074</t>
  </si>
  <si>
    <t>Nguyễn Quỳnh Dung</t>
  </si>
  <si>
    <t>1954033137</t>
  </si>
  <si>
    <t>Cao Thị Khánh Hòa</t>
  </si>
  <si>
    <t>61KT5</t>
  </si>
  <si>
    <t>1954033246</t>
  </si>
  <si>
    <t>1954033111</t>
  </si>
  <si>
    <t>Bùi Thị Thu Hạnh</t>
  </si>
  <si>
    <t>1954033076</t>
  </si>
  <si>
    <t>Nguyễn Thùy Dung</t>
  </si>
  <si>
    <t>1954033281</t>
  </si>
  <si>
    <t>Nguyễn Diệp Phương</t>
  </si>
  <si>
    <t>1954033229</t>
  </si>
  <si>
    <t>Đỗ Thị Tuyết Mai</t>
  </si>
  <si>
    <t>1954033228</t>
  </si>
  <si>
    <t>Chu Thanh Mai</t>
  </si>
  <si>
    <t>1954022688</t>
  </si>
  <si>
    <t>61QT1</t>
  </si>
  <si>
    <t>1954022921</t>
  </si>
  <si>
    <t>1954022980</t>
  </si>
  <si>
    <t>Đỗ Thùy Trang</t>
  </si>
  <si>
    <t>61QT3</t>
  </si>
  <si>
    <t>1954022973</t>
  </si>
  <si>
    <t>Đinh Thu Thủy</t>
  </si>
  <si>
    <t>1954022854</t>
  </si>
  <si>
    <t>1954022816</t>
  </si>
  <si>
    <t>1954022742</t>
  </si>
  <si>
    <t>Đào Công Được</t>
  </si>
  <si>
    <t>1954022753</t>
  </si>
  <si>
    <t>Nguyễn Trường Giang</t>
  </si>
  <si>
    <t>61QT4</t>
  </si>
  <si>
    <t>1954022774</t>
  </si>
  <si>
    <t>1954022853</t>
  </si>
  <si>
    <t>1954022696</t>
  </si>
  <si>
    <t>Thái Thị Quỳnh Anh</t>
  </si>
  <si>
    <t>1954022695</t>
  </si>
  <si>
    <t>Tạ Việt Anh</t>
  </si>
  <si>
    <t>61QT2</t>
  </si>
  <si>
    <t>1954022718</t>
  </si>
  <si>
    <t>Nguyễn Khắc Chính</t>
  </si>
  <si>
    <t>1954022873</t>
  </si>
  <si>
    <t>Lê Thị Minh Mẫn</t>
  </si>
  <si>
    <t>1954023026</t>
  </si>
  <si>
    <t>1954023028</t>
  </si>
  <si>
    <t>Phạm Thị Hải Yến</t>
  </si>
  <si>
    <t>1954022960</t>
  </si>
  <si>
    <t>Nguyễn Ngọc Thiện</t>
  </si>
  <si>
    <t>1954022794</t>
  </si>
  <si>
    <t>1954022780</t>
  </si>
  <si>
    <t>1951141518</t>
  </si>
  <si>
    <t>Đặng Thị Thanh Thảo</t>
  </si>
  <si>
    <t>61QLXD1</t>
  </si>
  <si>
    <t>1951141420</t>
  </si>
  <si>
    <t>Nguyễn Đặng Tuấn Anh</t>
  </si>
  <si>
    <t>61QLXD2</t>
  </si>
  <si>
    <t>1951121262</t>
  </si>
  <si>
    <t>Lê Đình Bình</t>
  </si>
  <si>
    <t>61KTĐ1</t>
  </si>
  <si>
    <t>1951211987</t>
  </si>
  <si>
    <t>Hoàng Đại Nam</t>
  </si>
  <si>
    <t>61TĐH3</t>
  </si>
  <si>
    <t>1951211847</t>
  </si>
  <si>
    <t>61TĐH4</t>
  </si>
  <si>
    <t>1951212009</t>
  </si>
  <si>
    <t>Nguyễn Viết Quyết</t>
  </si>
  <si>
    <t>1951211823</t>
  </si>
  <si>
    <t>1951211942</t>
  </si>
  <si>
    <t>1951211832</t>
  </si>
  <si>
    <t>Bùi Anh Ba</t>
  </si>
  <si>
    <t>61TĐH1</t>
  </si>
  <si>
    <t>1951211922</t>
  </si>
  <si>
    <t>Nguyễn Đức Hoàng</t>
  </si>
  <si>
    <t>1951212047</t>
  </si>
  <si>
    <t>Lê Hồng Thi</t>
  </si>
  <si>
    <t>1951212005</t>
  </si>
  <si>
    <t>Nguyễn Tuyên Quang</t>
  </si>
  <si>
    <t>1951212004</t>
  </si>
  <si>
    <t>Nguyễn Lương Quang</t>
  </si>
  <si>
    <t>1951211833</t>
  </si>
  <si>
    <t>Đỗ Hữu Bách</t>
  </si>
  <si>
    <t>1951212017</t>
  </si>
  <si>
    <t>Nguyễn Quốc Sơn</t>
  </si>
  <si>
    <t>1951211894</t>
  </si>
  <si>
    <t>Đỗ Hữu Hải</t>
  </si>
  <si>
    <t>1951212084</t>
  </si>
  <si>
    <t>Nguyễn Huy Tùng</t>
  </si>
  <si>
    <t>1951212010</t>
  </si>
  <si>
    <t>Nguyễn Văn Quỳnh</t>
  </si>
  <si>
    <t>61TĐH2</t>
  </si>
  <si>
    <t>1951212044</t>
  </si>
  <si>
    <t>Vũ Phương Thảo</t>
  </si>
  <si>
    <t>1951211981</t>
  </si>
  <si>
    <t>Nguyễn Kim Mạnh</t>
  </si>
  <si>
    <t>1951211965</t>
  </si>
  <si>
    <t>Nguyễn Tuấn Linh</t>
  </si>
  <si>
    <t>1951211974</t>
  </si>
  <si>
    <t>Nguyễn Thế Luân</t>
  </si>
  <si>
    <t>1951061030</t>
  </si>
  <si>
    <t>61TH-NB</t>
  </si>
  <si>
    <t>1951064109</t>
  </si>
  <si>
    <t>Lương Quang Trường</t>
  </si>
  <si>
    <t>61TH</t>
  </si>
  <si>
    <t>1951064115</t>
  </si>
  <si>
    <t>Trần Văn Vũ</t>
  </si>
  <si>
    <t>61TH4</t>
  </si>
  <si>
    <t>1951060878</t>
  </si>
  <si>
    <t>Nguyễn Hải Nam</t>
  </si>
  <si>
    <t>61TH5</t>
  </si>
  <si>
    <t>1951060713</t>
  </si>
  <si>
    <t>Vũ Minh Hiếu</t>
  </si>
  <si>
    <t>1951061043</t>
  </si>
  <si>
    <t>Phạm Đức Thuỷ</t>
  </si>
  <si>
    <t>61TH6</t>
  </si>
  <si>
    <t>1951060584</t>
  </si>
  <si>
    <t>Đào Duy Đán</t>
  </si>
  <si>
    <t>1951061116</t>
  </si>
  <si>
    <t>Trần Thảo Vân</t>
  </si>
  <si>
    <t>1951060685</t>
  </si>
  <si>
    <t>Trình Đức Hải</t>
  </si>
  <si>
    <t>61TH3</t>
  </si>
  <si>
    <t>1951060564</t>
  </si>
  <si>
    <t>Vũ Văn Chức</t>
  </si>
  <si>
    <t>1951060815</t>
  </si>
  <si>
    <t>1951061114</t>
  </si>
  <si>
    <t>Nguyễn Hải Vân</t>
  </si>
  <si>
    <t>1951060647</t>
  </si>
  <si>
    <t>Vũ Năng Dũng</t>
  </si>
  <si>
    <t>1951064146</t>
  </si>
  <si>
    <t>1951061104</t>
  </si>
  <si>
    <t>Hoàng Lê Tùng</t>
  </si>
  <si>
    <t>61TH2</t>
  </si>
  <si>
    <t>1951060519</t>
  </si>
  <si>
    <t>Nguyễn Thị Kim Anh</t>
  </si>
  <si>
    <t>1951060639</t>
  </si>
  <si>
    <t>Nguyễn Tuấn Dũng</t>
  </si>
  <si>
    <t>1951061015</t>
  </si>
  <si>
    <t>Nguyễn Công Thắng</t>
  </si>
  <si>
    <t>1951060748</t>
  </si>
  <si>
    <t>Đỗ Thị Hường</t>
  </si>
  <si>
    <t>61TH1</t>
  </si>
  <si>
    <t>1951060565</t>
  </si>
  <si>
    <t>Nguyễn Văn Chương</t>
  </si>
  <si>
    <t>1951060511</t>
  </si>
  <si>
    <t>Dương Tuấn Anh</t>
  </si>
  <si>
    <t>1951060909</t>
  </si>
  <si>
    <t>Vũ Thị Nụ</t>
  </si>
  <si>
    <t>1951060625</t>
  </si>
  <si>
    <t>Nguyễn Xuân Đức</t>
  </si>
  <si>
    <t>1951064016</t>
  </si>
  <si>
    <t>Trần Thu Hà</t>
  </si>
  <si>
    <t>1951061101</t>
  </si>
  <si>
    <t>Trương Minh Tuấn</t>
  </si>
  <si>
    <t>1951061112</t>
  </si>
  <si>
    <t>Hoàng Thị Thu Uyên</t>
  </si>
  <si>
    <t>1951060041</t>
  </si>
  <si>
    <t>1951061054</t>
  </si>
  <si>
    <t>Nguyễn Minh Tiến</t>
  </si>
  <si>
    <t>1951064111</t>
  </si>
  <si>
    <t>Trần Chí Tuấn</t>
  </si>
  <si>
    <t>1951064077</t>
  </si>
  <si>
    <t>Nguyễn Huy Hoàng</t>
  </si>
  <si>
    <t>1951061107</t>
  </si>
  <si>
    <t>Nguyễn Quán Tùng</t>
  </si>
  <si>
    <t>1951060825</t>
  </si>
  <si>
    <t>Hoàng Đình Long</t>
  </si>
  <si>
    <t>1951064070</t>
  </si>
  <si>
    <t>1951061093</t>
  </si>
  <si>
    <t>Tống Công Tú</t>
  </si>
  <si>
    <t>1951060807</t>
  </si>
  <si>
    <t>Đặng Thị Ngọc Linh</t>
  </si>
  <si>
    <t>61HT</t>
  </si>
  <si>
    <t>1951061095</t>
  </si>
  <si>
    <t>Đỗ Quang Tuấn</t>
  </si>
  <si>
    <t>1951061047</t>
  </si>
  <si>
    <t>Ngô Hoàng Thủy</t>
  </si>
  <si>
    <t>1951060703</t>
  </si>
  <si>
    <t>1951060894</t>
  </si>
  <si>
    <t>1951060601</t>
  </si>
  <si>
    <t>Nguyễn Thị Diên</t>
  </si>
  <si>
    <t>61PM1</t>
  </si>
  <si>
    <t>1951061140</t>
  </si>
  <si>
    <t>1951060809</t>
  </si>
  <si>
    <t>Lê Thị Mỹ Linh</t>
  </si>
  <si>
    <t>1951060901</t>
  </si>
  <si>
    <t>Đỗ Tuyết Nguyệt</t>
  </si>
  <si>
    <t>61PM2</t>
  </si>
  <si>
    <t>1951060042</t>
  </si>
  <si>
    <t>Lê Hồng Ánh</t>
  </si>
  <si>
    <t>1951113468</t>
  </si>
  <si>
    <t>Phạm Vương Tuấn Châu</t>
  </si>
  <si>
    <t>1951232167</t>
  </si>
  <si>
    <t>Lương Trọng Anh</t>
  </si>
  <si>
    <t>61KTO.NB</t>
  </si>
  <si>
    <t>1951232205</t>
  </si>
  <si>
    <t>Đỗ Anh Dũng</t>
  </si>
  <si>
    <t>1951232240</t>
  </si>
  <si>
    <t>Nguyễn Trần Đăng Hiếu</t>
  </si>
  <si>
    <t>1951232325</t>
  </si>
  <si>
    <t>Đỗ Hồng Quân</t>
  </si>
  <si>
    <t>1951232333</t>
  </si>
  <si>
    <t>Trương Quốc Quang</t>
  </si>
  <si>
    <t>1951232335</t>
  </si>
  <si>
    <t>Đoàn Cảnh Quốc</t>
  </si>
  <si>
    <t>Nguyễn Ngọc Trâm</t>
  </si>
  <si>
    <t>61KTO1</t>
  </si>
  <si>
    <t>Hoàng Minh Khải</t>
  </si>
  <si>
    <t>61KTO2</t>
  </si>
  <si>
    <t>Nguyễn Văn Linh</t>
  </si>
  <si>
    <t>Vương Công Tú</t>
  </si>
  <si>
    <t>Đỗ Anh Vũ</t>
  </si>
  <si>
    <t>Đỗ Quang Hào</t>
  </si>
  <si>
    <t>61KTO3</t>
  </si>
  <si>
    <t>Mai Đình Ngọc</t>
  </si>
  <si>
    <t>Trần Lê An</t>
  </si>
  <si>
    <t>61CK.HQ</t>
  </si>
  <si>
    <t>Mai Đức Doanh</t>
  </si>
  <si>
    <t>61CK2</t>
  </si>
  <si>
    <t>1951232355</t>
  </si>
  <si>
    <t>Hoàng Chí Thành</t>
  </si>
  <si>
    <t>Trần Nam Đồng</t>
  </si>
  <si>
    <t>61CĐT.NB</t>
  </si>
  <si>
    <t>Đỗ Quang Anh</t>
  </si>
  <si>
    <t>61KTO</t>
  </si>
  <si>
    <t>1951071142</t>
  </si>
  <si>
    <t>Nguyễn Hữu An</t>
  </si>
  <si>
    <t>61CTN</t>
  </si>
  <si>
    <t>1951020177</t>
  </si>
  <si>
    <t>Lý Văn Triều</t>
  </si>
  <si>
    <t>61N</t>
  </si>
  <si>
    <t>Lường Thị Duyên</t>
  </si>
  <si>
    <t>61NK</t>
  </si>
  <si>
    <t>Đặng Kiều Loan</t>
  </si>
  <si>
    <t>Hoàng Bảo Linh</t>
  </si>
  <si>
    <t>2. Khoa Điện - Điện tử</t>
  </si>
  <si>
    <t>5. Khoa Kỹ thuật tài nguyên nước</t>
  </si>
  <si>
    <t>7. Khoa Hóa và Môi trường</t>
  </si>
  <si>
    <t>8. Khoa Công trình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</si>
</sst>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_);_(* \(#,##0\);_(* &quot;-&quot;??_);_(@_)"/>
    <numFmt numFmtId="165" formatCode="#,##0;[Red]#,##0"/>
  </numFmts>
  <fonts count="30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Times New Roman"/>
      <family val="1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0"/>
      <name val="Arial"/>
      <family val="2"/>
    </font>
    <font>
      <sz val="11"/>
      <name val="Times New Roman"/>
      <family val="1"/>
    </font>
    <font>
      <sz val="11"/>
      <color rgb="FFFF0000"/>
      <name val="Times New Roman"/>
      <family val="1"/>
    </font>
    <font>
      <b/>
      <i/>
      <sz val="11"/>
      <color theme="1"/>
      <name val="Times New Roman"/>
      <family val="1"/>
    </font>
    <font>
      <b/>
      <sz val="10.5"/>
      <color indexed="8"/>
      <name val="Times New Roman"/>
      <family val="1"/>
    </font>
    <font>
      <sz val="10.5"/>
      <color theme="1"/>
      <name val="Times New Roman"/>
      <family val="1"/>
    </font>
    <font>
      <b/>
      <sz val="10.5"/>
      <name val="Times New Roman"/>
      <family val="1"/>
    </font>
    <font>
      <b/>
      <sz val="10.5"/>
      <color theme="1"/>
      <name val="Times New Roman"/>
      <family val="1"/>
    </font>
    <font>
      <sz val="10.5"/>
      <color indexed="8"/>
      <name val="Times New Roman"/>
      <family val="1"/>
    </font>
    <font>
      <sz val="10.5"/>
      <name val="Times New Roman"/>
      <family val="1"/>
    </font>
    <font>
      <sz val="10"/>
      <name val="Helv"/>
      <family val="2"/>
    </font>
    <font>
      <sz val="10.5"/>
      <color rgb="FF000000"/>
      <name val="Times New Roman"/>
      <family val="1"/>
    </font>
    <font>
      <b/>
      <i/>
      <sz val="10.5"/>
      <color theme="1"/>
      <name val="Times New Roman"/>
      <family val="1"/>
    </font>
    <font>
      <sz val="11"/>
      <color rgb="FF000000"/>
      <name val="Times New Roman"/>
      <family val="1"/>
    </font>
    <font>
      <sz val="10"/>
      <color indexed="8"/>
      <name val="Arial"/>
      <family val="2"/>
    </font>
    <font>
      <sz val="10.5"/>
      <color theme="10"/>
      <name val="Times New Roman"/>
      <family val="1"/>
    </font>
    <font>
      <b/>
      <i/>
      <u/>
      <sz val="10.5"/>
      <color theme="1"/>
      <name val="Times New Roman"/>
      <family val="1"/>
    </font>
    <font>
      <b/>
      <sz val="11"/>
      <color rgb="FF000000"/>
      <name val="Times New Roman"/>
      <family val="1"/>
    </font>
    <font>
      <b/>
      <i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18"/>
      </top>
      <bottom style="thin">
        <color indexed="18"/>
      </bottom>
      <diagonal/>
    </border>
    <border>
      <left style="thin">
        <color indexed="8"/>
      </left>
      <right style="thin">
        <color indexed="8"/>
      </right>
      <top style="thin">
        <color indexed="1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/>
    <xf numFmtId="43" fontId="2" fillId="0" borderId="0" applyFont="0" applyFill="0" applyBorder="0" applyAlignment="0" applyProtection="0"/>
    <xf numFmtId="0" fontId="3" fillId="0" borderId="0"/>
    <xf numFmtId="0" fontId="4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4" fillId="0" borderId="0"/>
    <xf numFmtId="0" fontId="25" fillId="0" borderId="0"/>
    <xf numFmtId="43" fontId="1" fillId="0" borderId="0" applyFont="0" applyFill="0" applyBorder="0" applyAlignment="0" applyProtection="0"/>
  </cellStyleXfs>
  <cellXfs count="328">
    <xf numFmtId="0" fontId="0" fillId="0" borderId="0" xfId="0"/>
    <xf numFmtId="3" fontId="5" fillId="0" borderId="2" xfId="0" applyNumberFormat="1" applyFont="1" applyFill="1" applyBorder="1" applyAlignment="1" applyProtection="1">
      <alignment horizontal="center"/>
    </xf>
    <xf numFmtId="3" fontId="7" fillId="0" borderId="2" xfId="0" applyNumberFormat="1" applyFont="1" applyFill="1" applyBorder="1" applyAlignment="1" applyProtection="1">
      <alignment horizontal="center"/>
    </xf>
    <xf numFmtId="0" fontId="5" fillId="0" borderId="2" xfId="0" applyNumberFormat="1" applyFont="1" applyFill="1" applyBorder="1" applyAlignment="1" applyProtection="1">
      <alignment horizontal="center"/>
    </xf>
    <xf numFmtId="0" fontId="7" fillId="0" borderId="2" xfId="2" applyNumberFormat="1" applyFont="1" applyFill="1" applyBorder="1" applyAlignment="1" applyProtection="1">
      <alignment horizontal="center"/>
    </xf>
    <xf numFmtId="0" fontId="5" fillId="0" borderId="2" xfId="0" applyFont="1" applyBorder="1" applyAlignment="1">
      <alignment horizontal="center"/>
    </xf>
    <xf numFmtId="3" fontId="7" fillId="0" borderId="2" xfId="2" applyNumberFormat="1" applyFont="1" applyFill="1" applyBorder="1" applyAlignment="1" applyProtection="1">
      <alignment horizontal="center"/>
    </xf>
    <xf numFmtId="0" fontId="7" fillId="2" borderId="2" xfId="0" applyNumberFormat="1" applyFont="1" applyFill="1" applyBorder="1" applyAlignment="1" applyProtection="1">
      <alignment horizontal="center"/>
    </xf>
    <xf numFmtId="164" fontId="10" fillId="0" borderId="2" xfId="1" applyNumberFormat="1" applyFont="1" applyBorder="1" applyAlignment="1">
      <alignment horizontal="center"/>
    </xf>
    <xf numFmtId="164" fontId="7" fillId="2" borderId="2" xfId="1" applyNumberFormat="1" applyFont="1" applyFill="1" applyBorder="1" applyAlignment="1" applyProtection="1">
      <alignment horizontal="center"/>
    </xf>
    <xf numFmtId="0" fontId="16" fillId="0" borderId="0" xfId="0" applyFont="1"/>
    <xf numFmtId="0" fontId="19" fillId="0" borderId="2" xfId="0" applyNumberFormat="1" applyFont="1" applyFill="1" applyBorder="1" applyAlignment="1" applyProtection="1">
      <alignment horizontal="center"/>
    </xf>
    <xf numFmtId="3" fontId="19" fillId="0" borderId="2" xfId="0" applyNumberFormat="1" applyFont="1" applyFill="1" applyBorder="1" applyAlignment="1" applyProtection="1">
      <alignment horizontal="center"/>
    </xf>
    <xf numFmtId="164" fontId="19" fillId="0" borderId="2" xfId="1" applyNumberFormat="1" applyFont="1" applyFill="1" applyBorder="1" applyAlignment="1" applyProtection="1">
      <alignment horizontal="center"/>
    </xf>
    <xf numFmtId="164" fontId="15" fillId="0" borderId="2" xfId="1" applyNumberFormat="1" applyFont="1" applyFill="1" applyBorder="1" applyAlignment="1" applyProtection="1">
      <alignment horizontal="center"/>
    </xf>
    <xf numFmtId="164" fontId="18" fillId="0" borderId="2" xfId="1" applyNumberFormat="1" applyFont="1" applyBorder="1" applyAlignment="1">
      <alignment horizontal="center"/>
    </xf>
    <xf numFmtId="0" fontId="19" fillId="2" borderId="2" xfId="0" applyNumberFormat="1" applyFont="1" applyFill="1" applyBorder="1" applyAlignment="1" applyProtection="1">
      <alignment horizontal="center"/>
    </xf>
    <xf numFmtId="0" fontId="16" fillId="2" borderId="2" xfId="0" applyNumberFormat="1" applyFont="1" applyFill="1" applyBorder="1" applyAlignment="1" applyProtection="1">
      <alignment horizontal="center"/>
    </xf>
    <xf numFmtId="43" fontId="19" fillId="2" borderId="2" xfId="1" applyFont="1" applyFill="1" applyBorder="1" applyAlignment="1" applyProtection="1">
      <alignment horizontal="center"/>
    </xf>
    <xf numFmtId="3" fontId="19" fillId="2" borderId="2" xfId="0" applyNumberFormat="1" applyFont="1" applyFill="1" applyBorder="1" applyAlignment="1" applyProtection="1">
      <alignment horizontal="center"/>
    </xf>
    <xf numFmtId="164" fontId="19" fillId="2" borderId="2" xfId="1" applyNumberFormat="1" applyFont="1" applyFill="1" applyBorder="1" applyAlignment="1" applyProtection="1">
      <alignment horizontal="center"/>
    </xf>
    <xf numFmtId="0" fontId="16" fillId="0" borderId="2" xfId="0" applyFont="1" applyBorder="1"/>
    <xf numFmtId="0" fontId="16" fillId="0" borderId="2" xfId="0" applyFont="1" applyFill="1" applyBorder="1" applyAlignment="1">
      <alignment horizontal="center" vertical="center" wrapText="1"/>
    </xf>
    <xf numFmtId="164" fontId="16" fillId="0" borderId="2" xfId="1" applyNumberFormat="1" applyFont="1" applyBorder="1" applyAlignment="1">
      <alignment horizontal="center"/>
    </xf>
    <xf numFmtId="0" fontId="20" fillId="0" borderId="2" xfId="0" applyNumberFormat="1" applyFont="1" applyFill="1" applyBorder="1" applyAlignment="1" applyProtection="1">
      <alignment horizontal="center"/>
    </xf>
    <xf numFmtId="0" fontId="19" fillId="0" borderId="2" xfId="0" applyNumberFormat="1" applyFont="1" applyFill="1" applyBorder="1" applyAlignment="1" applyProtection="1"/>
    <xf numFmtId="0" fontId="16" fillId="0" borderId="2" xfId="0" applyFont="1" applyFill="1" applyBorder="1" applyAlignment="1">
      <alignment horizontal="center"/>
    </xf>
    <xf numFmtId="3" fontId="16" fillId="0" borderId="2" xfId="0" applyNumberFormat="1" applyFont="1" applyFill="1" applyBorder="1" applyAlignment="1">
      <alignment horizontal="center"/>
    </xf>
    <xf numFmtId="164" fontId="16" fillId="0" borderId="2" xfId="1" applyNumberFormat="1" applyFont="1" applyFill="1" applyBorder="1" applyAlignment="1">
      <alignment horizontal="center"/>
    </xf>
    <xf numFmtId="164" fontId="18" fillId="0" borderId="2" xfId="1" applyNumberFormat="1" applyFont="1" applyFill="1" applyBorder="1" applyAlignment="1">
      <alignment horizontal="center"/>
    </xf>
    <xf numFmtId="0" fontId="19" fillId="2" borderId="2" xfId="0" applyNumberFormat="1" applyFont="1" applyFill="1" applyBorder="1" applyAlignment="1" applyProtection="1"/>
    <xf numFmtId="0" fontId="19" fillId="0" borderId="2" xfId="2" applyNumberFormat="1" applyFont="1" applyFill="1" applyBorder="1" applyAlignment="1" applyProtection="1">
      <alignment horizontal="center"/>
    </xf>
    <xf numFmtId="3" fontId="19" fillId="0" borderId="2" xfId="2" applyNumberFormat="1" applyFont="1" applyFill="1" applyBorder="1" applyAlignment="1" applyProtection="1">
      <alignment horizontal="center"/>
    </xf>
    <xf numFmtId="0" fontId="20" fillId="0" borderId="2" xfId="4" applyFont="1" applyFill="1" applyBorder="1" applyAlignment="1" applyProtection="1">
      <alignment horizontal="center" vertical="center" wrapText="1"/>
    </xf>
    <xf numFmtId="43" fontId="16" fillId="0" borderId="0" xfId="1" applyFont="1" applyAlignment="1">
      <alignment horizontal="center" vertical="center"/>
    </xf>
    <xf numFmtId="164" fontId="17" fillId="0" borderId="2" xfId="1" applyNumberFormat="1" applyFont="1" applyFill="1" applyBorder="1" applyAlignment="1">
      <alignment horizontal="center" vertical="center" wrapText="1"/>
    </xf>
    <xf numFmtId="164" fontId="20" fillId="0" borderId="2" xfId="1" applyNumberFormat="1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43" fontId="18" fillId="2" borderId="2" xfId="1" applyFont="1" applyFill="1" applyBorder="1" applyAlignment="1">
      <alignment horizontal="center" vertical="center" wrapText="1"/>
    </xf>
    <xf numFmtId="164" fontId="18" fillId="2" borderId="2" xfId="1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19" fillId="0" borderId="2" xfId="0" applyNumberFormat="1" applyFont="1" applyFill="1" applyBorder="1" applyAlignment="1" applyProtection="1">
      <alignment horizontal="center" vertical="center"/>
    </xf>
    <xf numFmtId="3" fontId="19" fillId="0" borderId="2" xfId="0" applyNumberFormat="1" applyFont="1" applyFill="1" applyBorder="1" applyAlignment="1" applyProtection="1">
      <alignment horizontal="center" vertical="center"/>
    </xf>
    <xf numFmtId="0" fontId="16" fillId="0" borderId="2" xfId="0" applyFont="1" applyBorder="1" applyAlignment="1">
      <alignment vertical="center"/>
    </xf>
    <xf numFmtId="0" fontId="22" fillId="0" borderId="2" xfId="0" applyFont="1" applyFill="1" applyBorder="1" applyAlignment="1">
      <alignment horizontal="center" vertical="center" wrapText="1"/>
    </xf>
    <xf numFmtId="0" fontId="19" fillId="0" borderId="2" xfId="2" applyNumberFormat="1" applyFont="1" applyFill="1" applyBorder="1" applyAlignment="1" applyProtection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164" fontId="16" fillId="0" borderId="0" xfId="1" applyNumberFormat="1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/>
    </xf>
    <xf numFmtId="0" fontId="16" fillId="2" borderId="2" xfId="0" applyFont="1" applyFill="1" applyBorder="1" applyAlignment="1">
      <alignment vertical="center"/>
    </xf>
    <xf numFmtId="0" fontId="18" fillId="2" borderId="0" xfId="0" applyFont="1" applyFill="1" applyAlignment="1">
      <alignment vertical="center"/>
    </xf>
    <xf numFmtId="0" fontId="16" fillId="2" borderId="2" xfId="4" applyFont="1" applyFill="1" applyBorder="1" applyAlignment="1" applyProtection="1">
      <alignment horizontal="center" vertical="center" wrapText="1"/>
    </xf>
    <xf numFmtId="0" fontId="18" fillId="2" borderId="0" xfId="0" applyFont="1" applyFill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164" fontId="16" fillId="2" borderId="2" xfId="1" applyNumberFormat="1" applyFont="1" applyFill="1" applyBorder="1" applyAlignment="1">
      <alignment horizontal="center" vertical="center"/>
    </xf>
    <xf numFmtId="43" fontId="16" fillId="2" borderId="2" xfId="1" applyFont="1" applyFill="1" applyBorder="1" applyAlignment="1">
      <alignment horizontal="center" vertical="center" wrapText="1"/>
    </xf>
    <xf numFmtId="164" fontId="16" fillId="2" borderId="2" xfId="1" applyNumberFormat="1" applyFont="1" applyFill="1" applyBorder="1" applyAlignment="1">
      <alignment horizontal="center" vertical="center" wrapText="1"/>
    </xf>
    <xf numFmtId="0" fontId="16" fillId="2" borderId="2" xfId="0" applyNumberFormat="1" applyFont="1" applyFill="1" applyBorder="1" applyAlignment="1" applyProtection="1"/>
    <xf numFmtId="43" fontId="16" fillId="2" borderId="2" xfId="1" applyFont="1" applyFill="1" applyBorder="1" applyAlignment="1" applyProtection="1">
      <alignment horizontal="center"/>
    </xf>
    <xf numFmtId="3" fontId="16" fillId="2" borderId="2" xfId="0" applyNumberFormat="1" applyFont="1" applyFill="1" applyBorder="1" applyAlignment="1" applyProtection="1">
      <alignment horizontal="center"/>
    </xf>
    <xf numFmtId="0" fontId="16" fillId="2" borderId="2" xfId="0" applyFont="1" applyFill="1" applyBorder="1" applyAlignment="1">
      <alignment horizontal="center"/>
    </xf>
    <xf numFmtId="0" fontId="12" fillId="0" borderId="2" xfId="0" applyNumberFormat="1" applyFont="1" applyFill="1" applyBorder="1" applyAlignment="1" applyProtection="1">
      <alignment horizontal="center"/>
    </xf>
    <xf numFmtId="0" fontId="24" fillId="0" borderId="2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164" fontId="22" fillId="3" borderId="2" xfId="1" applyNumberFormat="1" applyFont="1" applyFill="1" applyBorder="1" applyAlignment="1">
      <alignment horizontal="center" vertical="center" wrapText="1"/>
    </xf>
    <xf numFmtId="0" fontId="26" fillId="0" borderId="2" xfId="4" applyFont="1" applyFill="1" applyBorder="1" applyAlignment="1" applyProtection="1">
      <alignment horizontal="center" vertical="center" wrapText="1"/>
    </xf>
    <xf numFmtId="164" fontId="22" fillId="0" borderId="2" xfId="1" applyNumberFormat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vertical="center"/>
    </xf>
    <xf numFmtId="0" fontId="19" fillId="0" borderId="3" xfId="0" applyNumberFormat="1" applyFont="1" applyFill="1" applyBorder="1" applyAlignment="1" applyProtection="1">
      <alignment horizontal="center"/>
    </xf>
    <xf numFmtId="0" fontId="19" fillId="0" borderId="7" xfId="0" applyNumberFormat="1" applyFont="1" applyFill="1" applyBorder="1" applyAlignment="1" applyProtection="1"/>
    <xf numFmtId="3" fontId="19" fillId="0" borderId="3" xfId="0" applyNumberFormat="1" applyFont="1" applyFill="1" applyBorder="1" applyAlignment="1" applyProtection="1">
      <alignment horizontal="center"/>
    </xf>
    <xf numFmtId="0" fontId="19" fillId="0" borderId="4" xfId="0" applyNumberFormat="1" applyFont="1" applyFill="1" applyBorder="1" applyAlignment="1" applyProtection="1">
      <alignment horizontal="center"/>
    </xf>
    <xf numFmtId="0" fontId="19" fillId="0" borderId="10" xfId="0" applyNumberFormat="1" applyFont="1" applyFill="1" applyBorder="1" applyAlignment="1" applyProtection="1"/>
    <xf numFmtId="3" fontId="19" fillId="0" borderId="4" xfId="0" applyNumberFormat="1" applyFont="1" applyFill="1" applyBorder="1" applyAlignment="1" applyProtection="1">
      <alignment horizontal="center"/>
    </xf>
    <xf numFmtId="0" fontId="16" fillId="0" borderId="6" xfId="0" applyFont="1" applyFill="1" applyBorder="1" applyAlignment="1">
      <alignment horizontal="center"/>
    </xf>
    <xf numFmtId="0" fontId="20" fillId="0" borderId="2" xfId="2" applyFont="1" applyFill="1" applyBorder="1" applyAlignment="1">
      <alignment vertical="center"/>
    </xf>
    <xf numFmtId="0" fontId="16" fillId="0" borderId="2" xfId="0" applyFont="1" applyBorder="1" applyAlignment="1">
      <alignment horizontal="center"/>
    </xf>
    <xf numFmtId="0" fontId="20" fillId="0" borderId="2" xfId="2" applyFont="1" applyFill="1" applyBorder="1" applyAlignment="1">
      <alignment horizontal="center" vertical="center" wrapText="1"/>
    </xf>
    <xf numFmtId="164" fontId="19" fillId="0" borderId="3" xfId="1" applyNumberFormat="1" applyFont="1" applyFill="1" applyBorder="1" applyAlignment="1" applyProtection="1">
      <alignment horizontal="center"/>
    </xf>
    <xf numFmtId="164" fontId="19" fillId="0" borderId="4" xfId="1" applyNumberFormat="1" applyFont="1" applyFill="1" applyBorder="1" applyAlignment="1" applyProtection="1">
      <alignment horizontal="center"/>
    </xf>
    <xf numFmtId="164" fontId="15" fillId="2" borderId="5" xfId="1" applyNumberFormat="1" applyFont="1" applyFill="1" applyBorder="1" applyAlignment="1" applyProtection="1">
      <alignment horizontal="center"/>
    </xf>
    <xf numFmtId="0" fontId="18" fillId="2" borderId="2" xfId="0" applyFont="1" applyFill="1" applyBorder="1" applyAlignment="1">
      <alignment horizontal="center" vertical="center"/>
    </xf>
    <xf numFmtId="43" fontId="18" fillId="2" borderId="2" xfId="1" applyFont="1" applyFill="1" applyBorder="1" applyAlignment="1">
      <alignment horizontal="center" wrapText="1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0" fontId="16" fillId="2" borderId="0" xfId="0" applyFont="1" applyFill="1"/>
    <xf numFmtId="164" fontId="18" fillId="2" borderId="0" xfId="1" applyNumberFormat="1" applyFont="1" applyFill="1" applyAlignment="1">
      <alignment horizontal="center" vertical="center"/>
    </xf>
    <xf numFmtId="0" fontId="16" fillId="2" borderId="2" xfId="0" applyFont="1" applyFill="1" applyBorder="1"/>
    <xf numFmtId="164" fontId="16" fillId="2" borderId="2" xfId="1" applyNumberFormat="1" applyFont="1" applyFill="1" applyBorder="1" applyAlignment="1" applyProtection="1">
      <alignment horizontal="center"/>
    </xf>
    <xf numFmtId="164" fontId="16" fillId="2" borderId="0" xfId="0" applyNumberFormat="1" applyFont="1" applyFill="1"/>
    <xf numFmtId="164" fontId="18" fillId="2" borderId="2" xfId="1" applyNumberFormat="1" applyFont="1" applyFill="1" applyBorder="1" applyAlignment="1">
      <alignment horizontal="center"/>
    </xf>
    <xf numFmtId="0" fontId="18" fillId="2" borderId="0" xfId="0" applyFont="1" applyFill="1"/>
    <xf numFmtId="3" fontId="16" fillId="2" borderId="2" xfId="0" applyNumberFormat="1" applyFont="1" applyFill="1" applyBorder="1" applyAlignment="1">
      <alignment horizontal="center"/>
    </xf>
    <xf numFmtId="164" fontId="16" fillId="2" borderId="2" xfId="1" applyNumberFormat="1" applyFont="1" applyFill="1" applyBorder="1" applyAlignment="1">
      <alignment horizontal="center"/>
    </xf>
    <xf numFmtId="0" fontId="16" fillId="2" borderId="2" xfId="0" applyNumberFormat="1" applyFont="1" applyFill="1" applyBorder="1" applyAlignment="1">
      <alignment horizontal="center" vertical="center"/>
    </xf>
    <xf numFmtId="0" fontId="16" fillId="2" borderId="2" xfId="0" applyNumberFormat="1" applyFont="1" applyFill="1" applyBorder="1" applyAlignment="1">
      <alignment vertical="center"/>
    </xf>
    <xf numFmtId="3" fontId="16" fillId="2" borderId="2" xfId="0" applyNumberFormat="1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/>
    </xf>
    <xf numFmtId="164" fontId="16" fillId="2" borderId="0" xfId="1" applyNumberFormat="1" applyFont="1" applyFill="1" applyAlignment="1">
      <alignment horizontal="center"/>
    </xf>
    <xf numFmtId="3" fontId="19" fillId="2" borderId="2" xfId="6" applyNumberFormat="1" applyFont="1" applyFill="1" applyBorder="1" applyAlignment="1" applyProtection="1">
      <alignment horizontal="center" vertical="center"/>
    </xf>
    <xf numFmtId="165" fontId="19" fillId="2" borderId="2" xfId="0" applyNumberFormat="1" applyFont="1" applyFill="1" applyBorder="1" applyAlignment="1" applyProtection="1">
      <alignment horizontal="center"/>
    </xf>
    <xf numFmtId="43" fontId="18" fillId="2" borderId="0" xfId="1" applyFont="1" applyFill="1" applyAlignment="1">
      <alignment horizontal="center" vertical="center"/>
    </xf>
    <xf numFmtId="43" fontId="16" fillId="2" borderId="2" xfId="1" applyFont="1" applyFill="1" applyBorder="1" applyAlignment="1">
      <alignment horizontal="center"/>
    </xf>
    <xf numFmtId="43" fontId="16" fillId="2" borderId="2" xfId="1" applyFont="1" applyFill="1" applyBorder="1" applyAlignment="1">
      <alignment horizontal="center" vertical="center"/>
    </xf>
    <xf numFmtId="43" fontId="16" fillId="2" borderId="0" xfId="1" applyFont="1" applyFill="1" applyAlignment="1">
      <alignment horizontal="center"/>
    </xf>
    <xf numFmtId="3" fontId="18" fillId="2" borderId="2" xfId="0" applyNumberFormat="1" applyFont="1" applyFill="1" applyBorder="1" applyAlignment="1">
      <alignment horizontal="center"/>
    </xf>
    <xf numFmtId="164" fontId="18" fillId="2" borderId="0" xfId="0" applyNumberFormat="1" applyFont="1" applyFill="1"/>
    <xf numFmtId="0" fontId="18" fillId="2" borderId="0" xfId="0" applyFont="1" applyFill="1" applyBorder="1" applyAlignment="1">
      <alignment horizontal="center"/>
    </xf>
    <xf numFmtId="164" fontId="18" fillId="2" borderId="0" xfId="1" applyNumberFormat="1" applyFont="1" applyFill="1" applyBorder="1" applyAlignment="1">
      <alignment horizontal="center"/>
    </xf>
    <xf numFmtId="3" fontId="18" fillId="2" borderId="0" xfId="0" applyNumberFormat="1" applyFont="1" applyFill="1" applyBorder="1" applyAlignment="1">
      <alignment horizontal="center"/>
    </xf>
    <xf numFmtId="0" fontId="18" fillId="2" borderId="2" xfId="0" applyFont="1" applyFill="1" applyBorder="1" applyAlignment="1">
      <alignment horizontal="center" vertical="center"/>
    </xf>
    <xf numFmtId="0" fontId="23" fillId="2" borderId="0" xfId="0" applyNumberFormat="1" applyFont="1" applyFill="1" applyBorder="1" applyAlignment="1" applyProtection="1">
      <alignment horizontal="center" vertical="center"/>
    </xf>
    <xf numFmtId="43" fontId="23" fillId="2" borderId="0" xfId="1" applyFont="1" applyFill="1" applyBorder="1" applyAlignment="1" applyProtection="1">
      <alignment horizontal="center" vertical="center"/>
    </xf>
    <xf numFmtId="43" fontId="18" fillId="2" borderId="0" xfId="1" applyFont="1" applyFill="1" applyBorder="1" applyAlignment="1">
      <alignment horizontal="center"/>
    </xf>
    <xf numFmtId="0" fontId="18" fillId="2" borderId="0" xfId="0" applyFont="1" applyFill="1" applyAlignment="1">
      <alignment horizontal="center"/>
    </xf>
    <xf numFmtId="43" fontId="18" fillId="2" borderId="0" xfId="1" applyFont="1" applyFill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8" fillId="2" borderId="2" xfId="0" applyFont="1" applyFill="1" applyBorder="1" applyAlignment="1">
      <alignment horizontal="center" vertical="center"/>
    </xf>
    <xf numFmtId="2" fontId="22" fillId="0" borderId="2" xfId="1" applyNumberFormat="1" applyFont="1" applyFill="1" applyBorder="1" applyAlignment="1">
      <alignment horizontal="center" vertical="center"/>
    </xf>
    <xf numFmtId="2" fontId="19" fillId="0" borderId="2" xfId="1" applyNumberFormat="1" applyFont="1" applyFill="1" applyBorder="1" applyAlignment="1" applyProtection="1">
      <alignment horizontal="center"/>
    </xf>
    <xf numFmtId="0" fontId="26" fillId="3" borderId="2" xfId="4" applyFont="1" applyFill="1" applyBorder="1" applyAlignment="1" applyProtection="1">
      <alignment horizontal="center" vertical="center" wrapText="1"/>
    </xf>
    <xf numFmtId="2" fontId="22" fillId="3" borderId="2" xfId="1" applyNumberFormat="1" applyFont="1" applyFill="1" applyBorder="1" applyAlignment="1">
      <alignment horizontal="center" vertical="center"/>
    </xf>
    <xf numFmtId="2" fontId="18" fillId="2" borderId="2" xfId="1" applyNumberFormat="1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6" fillId="2" borderId="2" xfId="4" applyFont="1" applyFill="1" applyBorder="1" applyAlignment="1" applyProtection="1">
      <alignment horizontal="center" vertical="center" wrapText="1"/>
    </xf>
    <xf numFmtId="0" fontId="22" fillId="2" borderId="2" xfId="0" applyFont="1" applyFill="1" applyBorder="1" applyAlignment="1">
      <alignment vertical="center"/>
    </xf>
    <xf numFmtId="2" fontId="22" fillId="2" borderId="2" xfId="1" applyNumberFormat="1" applyFont="1" applyFill="1" applyBorder="1" applyAlignment="1">
      <alignment horizontal="center" vertical="center"/>
    </xf>
    <xf numFmtId="164" fontId="22" fillId="2" borderId="2" xfId="1" applyNumberFormat="1" applyFont="1" applyFill="1" applyBorder="1" applyAlignment="1">
      <alignment horizontal="center" vertical="center" wrapText="1"/>
    </xf>
    <xf numFmtId="164" fontId="18" fillId="0" borderId="2" xfId="0" applyNumberFormat="1" applyFont="1" applyBorder="1"/>
    <xf numFmtId="0" fontId="5" fillId="0" borderId="0" xfId="0" applyFont="1" applyAlignment="1">
      <alignment horizontal="center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2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/>
    </xf>
    <xf numFmtId="2" fontId="13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2" fontId="5" fillId="0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43" fontId="10" fillId="2" borderId="2" xfId="1" applyFont="1" applyFill="1" applyBorder="1" applyAlignment="1">
      <alignment horizontal="center" vertical="center" wrapText="1"/>
    </xf>
    <xf numFmtId="164" fontId="10" fillId="2" borderId="2" xfId="1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/>
    </xf>
    <xf numFmtId="2" fontId="12" fillId="0" borderId="2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3" fontId="7" fillId="0" borderId="3" xfId="0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3" fontId="13" fillId="0" borderId="3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3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2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right" vertical="center"/>
    </xf>
    <xf numFmtId="0" fontId="12" fillId="2" borderId="2" xfId="0" applyFont="1" applyFill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1" fontId="5" fillId="2" borderId="2" xfId="0" applyNumberFormat="1" applyFont="1" applyFill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center" vertical="center"/>
    </xf>
    <xf numFmtId="2" fontId="7" fillId="2" borderId="0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/>
    </xf>
    <xf numFmtId="0" fontId="7" fillId="2" borderId="0" xfId="0" applyNumberFormat="1" applyFont="1" applyFill="1" applyBorder="1" applyAlignment="1" applyProtection="1">
      <alignment horizontal="center"/>
    </xf>
    <xf numFmtId="1" fontId="5" fillId="2" borderId="0" xfId="0" applyNumberFormat="1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  <xf numFmtId="2" fontId="5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2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left" vertical="center"/>
    </xf>
    <xf numFmtId="0" fontId="7" fillId="0" borderId="0" xfId="0" applyNumberFormat="1" applyFont="1" applyFill="1" applyBorder="1" applyAlignment="1" applyProtection="1">
      <alignment horizontal="center"/>
    </xf>
    <xf numFmtId="0" fontId="24" fillId="0" borderId="0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3" xfId="0" applyNumberFormat="1" applyFont="1" applyFill="1" applyBorder="1" applyAlignment="1" applyProtection="1">
      <alignment horizontal="center"/>
    </xf>
    <xf numFmtId="0" fontId="5" fillId="0" borderId="13" xfId="0" applyFont="1" applyBorder="1" applyAlignment="1">
      <alignment horizontal="left" vertical="center"/>
    </xf>
    <xf numFmtId="0" fontId="5" fillId="0" borderId="13" xfId="0" applyFont="1" applyBorder="1" applyAlignment="1">
      <alignment vertical="center"/>
    </xf>
    <xf numFmtId="0" fontId="5" fillId="0" borderId="13" xfId="0" applyFont="1" applyBorder="1" applyAlignment="1">
      <alignment horizontal="center" vertical="center"/>
    </xf>
    <xf numFmtId="2" fontId="5" fillId="0" borderId="13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right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center" vertical="center"/>
    </xf>
    <xf numFmtId="2" fontId="5" fillId="0" borderId="13" xfId="0" applyNumberFormat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right" vertical="center"/>
    </xf>
    <xf numFmtId="0" fontId="13" fillId="2" borderId="2" xfId="0" applyFont="1" applyFill="1" applyBorder="1" applyAlignment="1">
      <alignment horizontal="left" vertical="center"/>
    </xf>
    <xf numFmtId="2" fontId="13" fillId="2" borderId="2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3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3" fontId="7" fillId="0" borderId="0" xfId="0" applyNumberFormat="1" applyFont="1" applyFill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3" fontId="7" fillId="0" borderId="13" xfId="0" applyNumberFormat="1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164" fontId="5" fillId="0" borderId="2" xfId="1" applyNumberFormat="1" applyFont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4" fontId="5" fillId="2" borderId="2" xfId="0" applyNumberFormat="1" applyFont="1" applyFill="1" applyBorder="1" applyAlignment="1">
      <alignment horizontal="center"/>
    </xf>
    <xf numFmtId="164" fontId="7" fillId="0" borderId="2" xfId="1" applyNumberFormat="1" applyFont="1" applyFill="1" applyBorder="1" applyAlignment="1">
      <alignment horizontal="center"/>
    </xf>
    <xf numFmtId="164" fontId="13" fillId="2" borderId="2" xfId="0" applyNumberFormat="1" applyFont="1" applyFill="1" applyBorder="1" applyAlignment="1">
      <alignment horizontal="center"/>
    </xf>
    <xf numFmtId="164" fontId="13" fillId="0" borderId="2" xfId="1" applyNumberFormat="1" applyFont="1" applyFill="1" applyBorder="1" applyAlignment="1">
      <alignment horizontal="center"/>
    </xf>
    <xf numFmtId="164" fontId="5" fillId="0" borderId="2" xfId="1" applyNumberFormat="1" applyFont="1" applyFill="1" applyBorder="1" applyAlignment="1">
      <alignment horizontal="center"/>
    </xf>
    <xf numFmtId="164" fontId="7" fillId="2" borderId="2" xfId="1" applyNumberFormat="1" applyFont="1" applyFill="1" applyBorder="1" applyAlignment="1">
      <alignment horizontal="center"/>
    </xf>
    <xf numFmtId="164" fontId="5" fillId="2" borderId="14" xfId="0" applyNumberFormat="1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 vertical="center" wrapText="1"/>
    </xf>
    <xf numFmtId="164" fontId="5" fillId="2" borderId="0" xfId="0" applyNumberFormat="1" applyFont="1" applyFill="1" applyBorder="1" applyAlignment="1">
      <alignment horizontal="center"/>
    </xf>
    <xf numFmtId="164" fontId="7" fillId="2" borderId="0" xfId="1" applyNumberFormat="1" applyFont="1" applyFill="1" applyBorder="1" applyAlignment="1">
      <alignment horizontal="center"/>
    </xf>
    <xf numFmtId="164" fontId="12" fillId="0" borderId="3" xfId="1" applyNumberFormat="1" applyFont="1" applyFill="1" applyBorder="1" applyAlignment="1">
      <alignment horizontal="center" vertical="center"/>
    </xf>
    <xf numFmtId="164" fontId="7" fillId="0" borderId="3" xfId="1" applyNumberFormat="1" applyFont="1" applyFill="1" applyBorder="1" applyAlignment="1">
      <alignment horizontal="center" vertical="center"/>
    </xf>
    <xf numFmtId="164" fontId="13" fillId="0" borderId="3" xfId="1" applyNumberFormat="1" applyFont="1" applyFill="1" applyBorder="1" applyAlignment="1">
      <alignment horizontal="center" vertical="center"/>
    </xf>
    <xf numFmtId="164" fontId="7" fillId="0" borderId="2" xfId="1" applyNumberFormat="1" applyFont="1" applyFill="1" applyBorder="1" applyAlignment="1">
      <alignment horizontal="center" vertical="center"/>
    </xf>
    <xf numFmtId="164" fontId="7" fillId="0" borderId="1" xfId="1" applyNumberFormat="1" applyFont="1" applyFill="1" applyBorder="1" applyAlignment="1">
      <alignment horizontal="center" vertical="center"/>
    </xf>
    <xf numFmtId="164" fontId="7" fillId="0" borderId="0" xfId="1" applyNumberFormat="1" applyFont="1" applyFill="1" applyBorder="1" applyAlignment="1">
      <alignment horizontal="center" vertical="center"/>
    </xf>
    <xf numFmtId="164" fontId="7" fillId="0" borderId="13" xfId="1" applyNumberFormat="1" applyFont="1" applyFill="1" applyBorder="1" applyAlignment="1">
      <alignment horizontal="center" vertical="center"/>
    </xf>
    <xf numFmtId="164" fontId="7" fillId="0" borderId="2" xfId="1" applyNumberFormat="1" applyFont="1" applyFill="1" applyBorder="1" applyAlignment="1" applyProtection="1">
      <alignment horizontal="center" vertical="center"/>
    </xf>
    <xf numFmtId="164" fontId="7" fillId="2" borderId="2" xfId="1" applyNumberFormat="1" applyFont="1" applyFill="1" applyBorder="1" applyAlignment="1" applyProtection="1">
      <alignment horizontal="center" vertical="center"/>
    </xf>
    <xf numFmtId="164" fontId="13" fillId="2" borderId="2" xfId="1" applyNumberFormat="1" applyFont="1" applyFill="1" applyBorder="1" applyAlignment="1" applyProtection="1">
      <alignment horizontal="center" vertical="center"/>
    </xf>
    <xf numFmtId="164" fontId="7" fillId="0" borderId="0" xfId="1" applyNumberFormat="1" applyFont="1" applyFill="1" applyBorder="1" applyAlignment="1" applyProtection="1">
      <alignment horizontal="center" vertical="center"/>
    </xf>
    <xf numFmtId="164" fontId="7" fillId="0" borderId="13" xfId="1" applyNumberFormat="1" applyFont="1" applyFill="1" applyBorder="1" applyAlignment="1" applyProtection="1">
      <alignment horizontal="center" vertical="center"/>
    </xf>
    <xf numFmtId="164" fontId="7" fillId="0" borderId="2" xfId="1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164" fontId="7" fillId="0" borderId="0" xfId="1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164" fontId="5" fillId="0" borderId="0" xfId="1" applyNumberFormat="1" applyFont="1" applyBorder="1" applyAlignment="1">
      <alignment horizontal="center"/>
    </xf>
    <xf numFmtId="3" fontId="5" fillId="0" borderId="1" xfId="0" applyNumberFormat="1" applyFont="1" applyFill="1" applyBorder="1" applyAlignment="1" applyProtection="1">
      <alignment horizontal="center"/>
    </xf>
    <xf numFmtId="3" fontId="5" fillId="0" borderId="0" xfId="0" applyNumberFormat="1" applyFont="1" applyFill="1" applyBorder="1" applyAlignment="1" applyProtection="1">
      <alignment horizontal="center"/>
    </xf>
    <xf numFmtId="3" fontId="5" fillId="0" borderId="13" xfId="0" applyNumberFormat="1" applyFont="1" applyFill="1" applyBorder="1" applyAlignment="1" applyProtection="1">
      <alignment horizontal="center"/>
    </xf>
    <xf numFmtId="164" fontId="6" fillId="0" borderId="2" xfId="1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64" fontId="6" fillId="0" borderId="0" xfId="1" applyNumberFormat="1" applyFont="1" applyFill="1" applyBorder="1" applyAlignment="1" applyProtection="1">
      <alignment horizontal="center" vertical="center"/>
    </xf>
    <xf numFmtId="164" fontId="6" fillId="0" borderId="2" xfId="1" applyNumberFormat="1" applyFont="1" applyFill="1" applyBorder="1" applyAlignment="1">
      <alignment horizontal="center" vertical="center"/>
    </xf>
    <xf numFmtId="164" fontId="6" fillId="2" borderId="2" xfId="1" applyNumberFormat="1" applyFont="1" applyFill="1" applyBorder="1" applyAlignment="1" applyProtection="1">
      <alignment horizontal="center"/>
    </xf>
    <xf numFmtId="0" fontId="24" fillId="0" borderId="6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left" vertical="center"/>
    </xf>
    <xf numFmtId="0" fontId="7" fillId="2" borderId="14" xfId="0" applyFont="1" applyFill="1" applyBorder="1" applyAlignment="1">
      <alignment horizontal="center" vertical="center"/>
    </xf>
    <xf numFmtId="2" fontId="7" fillId="2" borderId="14" xfId="0" applyNumberFormat="1" applyFont="1" applyFill="1" applyBorder="1" applyAlignment="1">
      <alignment horizontal="center" vertical="center"/>
    </xf>
    <xf numFmtId="0" fontId="24" fillId="0" borderId="14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/>
    </xf>
    <xf numFmtId="164" fontId="7" fillId="2" borderId="14" xfId="1" applyNumberFormat="1" applyFont="1" applyFill="1" applyBorder="1" applyAlignment="1">
      <alignment horizontal="center"/>
    </xf>
    <xf numFmtId="164" fontId="6" fillId="2" borderId="2" xfId="1" applyNumberFormat="1" applyFont="1" applyFill="1" applyBorder="1" applyAlignment="1">
      <alignment horizontal="center"/>
    </xf>
    <xf numFmtId="0" fontId="24" fillId="0" borderId="1" xfId="0" applyFont="1" applyFill="1" applyBorder="1" applyAlignment="1">
      <alignment horizontal="center" vertical="center" wrapText="1"/>
    </xf>
    <xf numFmtId="0" fontId="24" fillId="0" borderId="13" xfId="0" applyFont="1" applyFill="1" applyBorder="1" applyAlignment="1">
      <alignment horizontal="center" vertical="center" wrapText="1"/>
    </xf>
    <xf numFmtId="164" fontId="7" fillId="2" borderId="1" xfId="1" applyNumberFormat="1" applyFont="1" applyFill="1" applyBorder="1" applyAlignment="1" applyProtection="1">
      <alignment horizontal="center"/>
    </xf>
    <xf numFmtId="164" fontId="7" fillId="2" borderId="0" xfId="1" applyNumberFormat="1" applyFont="1" applyFill="1" applyBorder="1" applyAlignment="1" applyProtection="1">
      <alignment horizontal="center"/>
    </xf>
    <xf numFmtId="164" fontId="7" fillId="2" borderId="13" xfId="1" applyNumberFormat="1" applyFont="1" applyFill="1" applyBorder="1" applyAlignment="1" applyProtection="1">
      <alignment horizontal="center"/>
    </xf>
    <xf numFmtId="0" fontId="24" fillId="0" borderId="2" xfId="0" applyFont="1" applyBorder="1" applyAlignment="1">
      <alignment horizontal="center" vertical="center"/>
    </xf>
    <xf numFmtId="164" fontId="5" fillId="0" borderId="1" xfId="1" applyNumberFormat="1" applyFont="1" applyBorder="1" applyAlignment="1">
      <alignment horizontal="center"/>
    </xf>
    <xf numFmtId="164" fontId="5" fillId="0" borderId="13" xfId="1" applyNumberFormat="1" applyFont="1" applyBorder="1" applyAlignment="1">
      <alignment horizontal="center"/>
    </xf>
    <xf numFmtId="0" fontId="15" fillId="0" borderId="2" xfId="0" applyNumberFormat="1" applyFont="1" applyFill="1" applyBorder="1" applyAlignment="1" applyProtection="1">
      <alignment horizontal="center"/>
    </xf>
    <xf numFmtId="0" fontId="18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18" fillId="0" borderId="8" xfId="0" applyFont="1" applyBorder="1" applyAlignment="1">
      <alignment horizontal="center"/>
    </xf>
    <xf numFmtId="0" fontId="18" fillId="0" borderId="9" xfId="0" applyFont="1" applyBorder="1" applyAlignment="1">
      <alignment horizontal="center"/>
    </xf>
    <xf numFmtId="0" fontId="17" fillId="0" borderId="7" xfId="0" applyNumberFormat="1" applyFont="1" applyFill="1" applyBorder="1" applyAlignment="1" applyProtection="1">
      <alignment horizontal="center"/>
    </xf>
    <xf numFmtId="0" fontId="17" fillId="0" borderId="8" xfId="0" applyNumberFormat="1" applyFont="1" applyFill="1" applyBorder="1" applyAlignment="1" applyProtection="1">
      <alignment horizontal="center"/>
    </xf>
    <xf numFmtId="0" fontId="17" fillId="0" borderId="9" xfId="0" applyNumberFormat="1" applyFont="1" applyFill="1" applyBorder="1" applyAlignment="1" applyProtection="1">
      <alignment horizontal="center"/>
    </xf>
    <xf numFmtId="0" fontId="15" fillId="0" borderId="7" xfId="0" applyNumberFormat="1" applyFont="1" applyFill="1" applyBorder="1" applyAlignment="1" applyProtection="1">
      <alignment horizontal="center"/>
    </xf>
    <xf numFmtId="0" fontId="15" fillId="0" borderId="8" xfId="0" applyNumberFormat="1" applyFont="1" applyFill="1" applyBorder="1" applyAlignment="1" applyProtection="1">
      <alignment horizontal="center"/>
    </xf>
    <xf numFmtId="0" fontId="15" fillId="0" borderId="9" xfId="0" applyNumberFormat="1" applyFont="1" applyFill="1" applyBorder="1" applyAlignment="1" applyProtection="1">
      <alignment horizontal="center"/>
    </xf>
    <xf numFmtId="0" fontId="18" fillId="2" borderId="0" xfId="0" applyNumberFormat="1" applyFont="1" applyFill="1" applyBorder="1" applyAlignment="1" applyProtection="1">
      <alignment horizontal="center" vertical="center" wrapText="1"/>
    </xf>
    <xf numFmtId="0" fontId="23" fillId="2" borderId="0" xfId="0" applyNumberFormat="1" applyFont="1" applyFill="1" applyBorder="1" applyAlignment="1" applyProtection="1">
      <alignment horizontal="center" vertical="center"/>
    </xf>
    <xf numFmtId="0" fontId="18" fillId="2" borderId="2" xfId="0" applyFont="1" applyFill="1" applyBorder="1" applyAlignment="1">
      <alignment horizontal="center"/>
    </xf>
    <xf numFmtId="0" fontId="27" fillId="2" borderId="13" xfId="0" applyNumberFormat="1" applyFont="1" applyFill="1" applyBorder="1" applyAlignment="1" applyProtection="1">
      <alignment horizontal="left" vertical="center"/>
    </xf>
    <xf numFmtId="0" fontId="27" fillId="2" borderId="0" xfId="0" applyFont="1" applyFill="1" applyAlignment="1">
      <alignment horizontal="left" vertical="center"/>
    </xf>
    <xf numFmtId="0" fontId="23" fillId="2" borderId="0" xfId="0" applyFont="1" applyFill="1" applyAlignment="1">
      <alignment horizontal="left" vertical="center"/>
    </xf>
    <xf numFmtId="0" fontId="23" fillId="2" borderId="0" xfId="0" applyFont="1" applyFill="1" applyBorder="1" applyAlignment="1">
      <alignment horizontal="left"/>
    </xf>
    <xf numFmtId="0" fontId="23" fillId="2" borderId="0" xfId="0" applyFont="1" applyFill="1" applyAlignment="1">
      <alignment horizontal="left"/>
    </xf>
    <xf numFmtId="0" fontId="18" fillId="2" borderId="7" xfId="0" applyFont="1" applyFill="1" applyBorder="1" applyAlignment="1">
      <alignment horizontal="center"/>
    </xf>
    <xf numFmtId="0" fontId="18" fillId="2" borderId="8" xfId="0" applyFont="1" applyFill="1" applyBorder="1" applyAlignment="1">
      <alignment horizontal="center"/>
    </xf>
    <xf numFmtId="0" fontId="18" fillId="2" borderId="9" xfId="0" applyFont="1" applyFill="1" applyBorder="1" applyAlignment="1">
      <alignment horizontal="center"/>
    </xf>
    <xf numFmtId="0" fontId="15" fillId="2" borderId="11" xfId="0" applyNumberFormat="1" applyFont="1" applyFill="1" applyBorder="1" applyAlignment="1" applyProtection="1">
      <alignment horizontal="center"/>
    </xf>
    <xf numFmtId="0" fontId="15" fillId="2" borderId="8" xfId="0" applyNumberFormat="1" applyFont="1" applyFill="1" applyBorder="1" applyAlignment="1" applyProtection="1">
      <alignment horizontal="center"/>
    </xf>
    <xf numFmtId="0" fontId="15" fillId="2" borderId="12" xfId="0" applyNumberFormat="1" applyFont="1" applyFill="1" applyBorder="1" applyAlignment="1" applyProtection="1">
      <alignment horizontal="center"/>
    </xf>
    <xf numFmtId="0" fontId="18" fillId="0" borderId="7" xfId="0" applyFont="1" applyFill="1" applyBorder="1" applyAlignment="1">
      <alignment horizontal="center"/>
    </xf>
    <xf numFmtId="0" fontId="18" fillId="0" borderId="8" xfId="0" applyFont="1" applyFill="1" applyBorder="1" applyAlignment="1">
      <alignment horizontal="center"/>
    </xf>
    <xf numFmtId="0" fontId="18" fillId="0" borderId="9" xfId="0" applyFont="1" applyFill="1" applyBorder="1" applyAlignment="1">
      <alignment horizontal="center"/>
    </xf>
    <xf numFmtId="0" fontId="10" fillId="0" borderId="2" xfId="0" applyNumberFormat="1" applyFont="1" applyFill="1" applyBorder="1" applyAlignment="1" applyProtection="1">
      <alignment horizontal="center"/>
    </xf>
    <xf numFmtId="0" fontId="14" fillId="0" borderId="0" xfId="0" applyFont="1" applyAlignment="1">
      <alignment horizontal="left"/>
    </xf>
    <xf numFmtId="0" fontId="14" fillId="0" borderId="0" xfId="0" applyFont="1" applyBorder="1" applyAlignment="1">
      <alignment horizontal="left"/>
    </xf>
    <xf numFmtId="0" fontId="14" fillId="0" borderId="0" xfId="0" applyNumberFormat="1" applyFont="1" applyFill="1" applyBorder="1" applyAlignment="1" applyProtection="1">
      <alignment horizontal="left"/>
    </xf>
    <xf numFmtId="0" fontId="29" fillId="0" borderId="0" xfId="0" applyFont="1" applyBorder="1" applyAlignment="1">
      <alignment horizontal="left" vertical="center"/>
    </xf>
    <xf numFmtId="0" fontId="29" fillId="0" borderId="0" xfId="0" applyFont="1" applyFill="1" applyBorder="1" applyAlignment="1">
      <alignment horizontal="left" vertical="center"/>
    </xf>
    <xf numFmtId="0" fontId="2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6" fillId="2" borderId="7" xfId="0" applyNumberFormat="1" applyFont="1" applyFill="1" applyBorder="1" applyAlignment="1" applyProtection="1">
      <alignment horizontal="center"/>
    </xf>
    <xf numFmtId="0" fontId="6" fillId="2" borderId="8" xfId="0" applyNumberFormat="1" applyFont="1" applyFill="1" applyBorder="1" applyAlignment="1" applyProtection="1">
      <alignment horizontal="center"/>
    </xf>
    <xf numFmtId="0" fontId="6" fillId="2" borderId="9" xfId="0" applyNumberFormat="1" applyFont="1" applyFill="1" applyBorder="1" applyAlignment="1" applyProtection="1">
      <alignment horizontal="center"/>
    </xf>
    <xf numFmtId="0" fontId="8" fillId="0" borderId="0" xfId="0" applyNumberFormat="1" applyFont="1" applyFill="1" applyBorder="1" applyAlignment="1" applyProtection="1">
      <alignment horizontal="left"/>
    </xf>
    <xf numFmtId="0" fontId="8" fillId="2" borderId="0" xfId="0" applyNumberFormat="1" applyFont="1" applyFill="1" applyBorder="1" applyAlignment="1" applyProtection="1">
      <alignment horizontal="left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horizontal="left"/>
    </xf>
  </cellXfs>
  <cellStyles count="9">
    <cellStyle name="Comma" xfId="1" builtinId="3"/>
    <cellStyle name="Comma 2" xfId="8"/>
    <cellStyle name="Hyperlink" xfId="4" builtinId="8"/>
    <cellStyle name="Normal" xfId="0" builtinId="0"/>
    <cellStyle name="Normal 2" xfId="2"/>
    <cellStyle name="Normal 2 2" xfId="6"/>
    <cellStyle name="Normal 3" xfId="3"/>
    <cellStyle name="Normal 4" xfId="5"/>
    <cellStyle name="Normal 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javascript:%20ViewStudentScholarship(3);" TargetMode="External"/><Relationship Id="rId21" Type="http://schemas.openxmlformats.org/officeDocument/2006/relationships/hyperlink" Target="javascript:%20ViewStudentScholarship(1);" TargetMode="External"/><Relationship Id="rId42" Type="http://schemas.openxmlformats.org/officeDocument/2006/relationships/hyperlink" Target="javascript:%20ViewStudentScholarship(4);" TargetMode="External"/><Relationship Id="rId47" Type="http://schemas.openxmlformats.org/officeDocument/2006/relationships/hyperlink" Target="javascript:%20ViewStudentScholarship(1);" TargetMode="External"/><Relationship Id="rId63" Type="http://schemas.openxmlformats.org/officeDocument/2006/relationships/hyperlink" Target="javascript:%20ViewStudentScholarship(1);" TargetMode="External"/><Relationship Id="rId68" Type="http://schemas.openxmlformats.org/officeDocument/2006/relationships/hyperlink" Target="javascript:%20ViewStudentScholarship(2);" TargetMode="External"/><Relationship Id="rId84" Type="http://schemas.openxmlformats.org/officeDocument/2006/relationships/hyperlink" Target="javascript:%20ViewStudentScholarship(2);" TargetMode="External"/><Relationship Id="rId89" Type="http://schemas.openxmlformats.org/officeDocument/2006/relationships/hyperlink" Target="javascript:%20ViewStudentScholarship(1);" TargetMode="External"/><Relationship Id="rId7" Type="http://schemas.openxmlformats.org/officeDocument/2006/relationships/hyperlink" Target="javascript:%20ViewStudentScholarship(10);" TargetMode="External"/><Relationship Id="rId71" Type="http://schemas.openxmlformats.org/officeDocument/2006/relationships/hyperlink" Target="javascript:%20ViewStudentScholarship(5);" TargetMode="External"/><Relationship Id="rId92" Type="http://schemas.openxmlformats.org/officeDocument/2006/relationships/hyperlink" Target="javascript:%20ViewStudentScholarship(1);" TargetMode="External"/><Relationship Id="rId2" Type="http://schemas.openxmlformats.org/officeDocument/2006/relationships/hyperlink" Target="javascript:%20ViewStudentScholarship(1);" TargetMode="External"/><Relationship Id="rId16" Type="http://schemas.openxmlformats.org/officeDocument/2006/relationships/hyperlink" Target="javascript:%20ViewStudentScholarship(4);" TargetMode="External"/><Relationship Id="rId29" Type="http://schemas.openxmlformats.org/officeDocument/2006/relationships/hyperlink" Target="javascript:%20ViewStudentScholarship(1);" TargetMode="External"/><Relationship Id="rId11" Type="http://schemas.openxmlformats.org/officeDocument/2006/relationships/hyperlink" Target="javascript:%20ViewStudentScholarship(2);" TargetMode="External"/><Relationship Id="rId24" Type="http://schemas.openxmlformats.org/officeDocument/2006/relationships/hyperlink" Target="javascript:%20ViewStudentScholarship(1);" TargetMode="External"/><Relationship Id="rId32" Type="http://schemas.openxmlformats.org/officeDocument/2006/relationships/hyperlink" Target="javascript:%20ViewStudentScholarship(4);" TargetMode="External"/><Relationship Id="rId37" Type="http://schemas.openxmlformats.org/officeDocument/2006/relationships/hyperlink" Target="javascript:%20ViewStudentScholarship(2);" TargetMode="External"/><Relationship Id="rId40" Type="http://schemas.openxmlformats.org/officeDocument/2006/relationships/hyperlink" Target="javascript:%20ViewStudentScholarship(2);" TargetMode="External"/><Relationship Id="rId45" Type="http://schemas.openxmlformats.org/officeDocument/2006/relationships/hyperlink" Target="javascript:%20ViewStudentScholarship(1);" TargetMode="External"/><Relationship Id="rId53" Type="http://schemas.openxmlformats.org/officeDocument/2006/relationships/hyperlink" Target="javascript:%20ViewStudentScholarship(1);" TargetMode="External"/><Relationship Id="rId58" Type="http://schemas.openxmlformats.org/officeDocument/2006/relationships/hyperlink" Target="javascript:%20ViewStudentScholarship(2);" TargetMode="External"/><Relationship Id="rId66" Type="http://schemas.openxmlformats.org/officeDocument/2006/relationships/hyperlink" Target="javascript:%20ViewStudentScholarship(4);" TargetMode="External"/><Relationship Id="rId74" Type="http://schemas.openxmlformats.org/officeDocument/2006/relationships/hyperlink" Target="javascript:%20ViewStudentScholarship(1);" TargetMode="External"/><Relationship Id="rId79" Type="http://schemas.openxmlformats.org/officeDocument/2006/relationships/hyperlink" Target="javascript:%20ViewStudentScholarship(2);" TargetMode="External"/><Relationship Id="rId87" Type="http://schemas.openxmlformats.org/officeDocument/2006/relationships/hyperlink" Target="javascript:%20ViewStudentScholarship(7);" TargetMode="External"/><Relationship Id="rId102" Type="http://schemas.openxmlformats.org/officeDocument/2006/relationships/hyperlink" Target="javascript:%20ViewStudentScholarship(3);" TargetMode="External"/><Relationship Id="rId5" Type="http://schemas.openxmlformats.org/officeDocument/2006/relationships/hyperlink" Target="javascript:%20ViewStudentScholarship(4);" TargetMode="External"/><Relationship Id="rId61" Type="http://schemas.openxmlformats.org/officeDocument/2006/relationships/hyperlink" Target="javascript:%20ViewStudentScholarship(5);" TargetMode="External"/><Relationship Id="rId82" Type="http://schemas.openxmlformats.org/officeDocument/2006/relationships/hyperlink" Target="javascript:%20ViewStudentScholarship(5);" TargetMode="External"/><Relationship Id="rId90" Type="http://schemas.openxmlformats.org/officeDocument/2006/relationships/hyperlink" Target="javascript:%20ViewStudentScholarship(1);" TargetMode="External"/><Relationship Id="rId95" Type="http://schemas.openxmlformats.org/officeDocument/2006/relationships/hyperlink" Target="javascript:%20ViewStudentScholarship(3);" TargetMode="External"/><Relationship Id="rId19" Type="http://schemas.openxmlformats.org/officeDocument/2006/relationships/hyperlink" Target="javascript:%20ViewStudentScholarship(1);" TargetMode="External"/><Relationship Id="rId14" Type="http://schemas.openxmlformats.org/officeDocument/2006/relationships/hyperlink" Target="javascript:%20ViewStudentScholarship(2);" TargetMode="External"/><Relationship Id="rId22" Type="http://schemas.openxmlformats.org/officeDocument/2006/relationships/hyperlink" Target="javascript:%20ViewStudentScholarship(1);" TargetMode="External"/><Relationship Id="rId27" Type="http://schemas.openxmlformats.org/officeDocument/2006/relationships/hyperlink" Target="javascript:%20ViewStudentScholarship(4);" TargetMode="External"/><Relationship Id="rId30" Type="http://schemas.openxmlformats.org/officeDocument/2006/relationships/hyperlink" Target="javascript:%20ViewStudentScholarship(2);" TargetMode="External"/><Relationship Id="rId35" Type="http://schemas.openxmlformats.org/officeDocument/2006/relationships/hyperlink" Target="javascript:%20ViewStudentScholarship(2);" TargetMode="External"/><Relationship Id="rId43" Type="http://schemas.openxmlformats.org/officeDocument/2006/relationships/hyperlink" Target="javascript:%20ViewStudentScholarship(5);" TargetMode="External"/><Relationship Id="rId48" Type="http://schemas.openxmlformats.org/officeDocument/2006/relationships/hyperlink" Target="javascript:%20ViewStudentScholarship(2);" TargetMode="External"/><Relationship Id="rId56" Type="http://schemas.openxmlformats.org/officeDocument/2006/relationships/hyperlink" Target="javascript:%20ViewStudentScholarship(4);" TargetMode="External"/><Relationship Id="rId64" Type="http://schemas.openxmlformats.org/officeDocument/2006/relationships/hyperlink" Target="javascript:%20ViewStudentScholarship(2);" TargetMode="External"/><Relationship Id="rId69" Type="http://schemas.openxmlformats.org/officeDocument/2006/relationships/hyperlink" Target="javascript:%20ViewStudentScholarship(3);" TargetMode="External"/><Relationship Id="rId77" Type="http://schemas.openxmlformats.org/officeDocument/2006/relationships/hyperlink" Target="javascript:%20ViewStudentScholarship(5);" TargetMode="External"/><Relationship Id="rId100" Type="http://schemas.openxmlformats.org/officeDocument/2006/relationships/hyperlink" Target="javascript:%20ViewStudentScholarship(1);" TargetMode="External"/><Relationship Id="rId8" Type="http://schemas.openxmlformats.org/officeDocument/2006/relationships/hyperlink" Target="javascript:%20ViewStudentScholarship(11);" TargetMode="External"/><Relationship Id="rId51" Type="http://schemas.openxmlformats.org/officeDocument/2006/relationships/hyperlink" Target="javascript:%20ViewStudentScholarship(2);" TargetMode="External"/><Relationship Id="rId72" Type="http://schemas.openxmlformats.org/officeDocument/2006/relationships/hyperlink" Target="javascript:%20ViewStudentScholarship(6);" TargetMode="External"/><Relationship Id="rId80" Type="http://schemas.openxmlformats.org/officeDocument/2006/relationships/hyperlink" Target="javascript:%20ViewStudentScholarship(3);" TargetMode="External"/><Relationship Id="rId85" Type="http://schemas.openxmlformats.org/officeDocument/2006/relationships/hyperlink" Target="javascript:%20ViewStudentScholarship(4);" TargetMode="External"/><Relationship Id="rId93" Type="http://schemas.openxmlformats.org/officeDocument/2006/relationships/hyperlink" Target="javascript:%20ViewStudentScholarship(1);" TargetMode="External"/><Relationship Id="rId98" Type="http://schemas.openxmlformats.org/officeDocument/2006/relationships/hyperlink" Target="javascript:%20ViewStudentScholarship(3);" TargetMode="External"/><Relationship Id="rId3" Type="http://schemas.openxmlformats.org/officeDocument/2006/relationships/hyperlink" Target="javascript:%20ViewStudentScholarship(2);" TargetMode="External"/><Relationship Id="rId12" Type="http://schemas.openxmlformats.org/officeDocument/2006/relationships/hyperlink" Target="javascript:%20ViewStudentScholarship(3);" TargetMode="External"/><Relationship Id="rId17" Type="http://schemas.openxmlformats.org/officeDocument/2006/relationships/hyperlink" Target="javascript:%20ViewStudentScholarship(5);" TargetMode="External"/><Relationship Id="rId25" Type="http://schemas.openxmlformats.org/officeDocument/2006/relationships/hyperlink" Target="javascript:%20ViewStudentScholarship(2);" TargetMode="External"/><Relationship Id="rId33" Type="http://schemas.openxmlformats.org/officeDocument/2006/relationships/hyperlink" Target="javascript:%20ViewStudentScholarship(6);" TargetMode="External"/><Relationship Id="rId38" Type="http://schemas.openxmlformats.org/officeDocument/2006/relationships/hyperlink" Target="javascript:%20ViewStudentScholarship(1);" TargetMode="External"/><Relationship Id="rId46" Type="http://schemas.openxmlformats.org/officeDocument/2006/relationships/hyperlink" Target="javascript:%20ViewStudentScholarship(2);" TargetMode="External"/><Relationship Id="rId59" Type="http://schemas.openxmlformats.org/officeDocument/2006/relationships/hyperlink" Target="javascript:%20ViewStudentScholarship(3);" TargetMode="External"/><Relationship Id="rId67" Type="http://schemas.openxmlformats.org/officeDocument/2006/relationships/hyperlink" Target="javascript:%20ViewStudentScholarship(1);" TargetMode="External"/><Relationship Id="rId103" Type="http://schemas.openxmlformats.org/officeDocument/2006/relationships/printerSettings" Target="../printerSettings/printerSettings1.bin"/><Relationship Id="rId20" Type="http://schemas.openxmlformats.org/officeDocument/2006/relationships/hyperlink" Target="javascript:%20ViewStudentScholarship(2);" TargetMode="External"/><Relationship Id="rId41" Type="http://schemas.openxmlformats.org/officeDocument/2006/relationships/hyperlink" Target="javascript:%20ViewStudentScholarship(3);" TargetMode="External"/><Relationship Id="rId54" Type="http://schemas.openxmlformats.org/officeDocument/2006/relationships/hyperlink" Target="javascript:%20ViewStudentScholarship(2);" TargetMode="External"/><Relationship Id="rId62" Type="http://schemas.openxmlformats.org/officeDocument/2006/relationships/hyperlink" Target="javascript:%20ViewStudentScholarship(1);" TargetMode="External"/><Relationship Id="rId70" Type="http://schemas.openxmlformats.org/officeDocument/2006/relationships/hyperlink" Target="javascript:%20ViewStudentScholarship(4);" TargetMode="External"/><Relationship Id="rId75" Type="http://schemas.openxmlformats.org/officeDocument/2006/relationships/hyperlink" Target="javascript:%20ViewStudentScholarship(2);" TargetMode="External"/><Relationship Id="rId83" Type="http://schemas.openxmlformats.org/officeDocument/2006/relationships/hyperlink" Target="javascript:%20ViewStudentScholarship(1);" TargetMode="External"/><Relationship Id="rId88" Type="http://schemas.openxmlformats.org/officeDocument/2006/relationships/hyperlink" Target="javascript:%20ViewStudentScholarship(10);" TargetMode="External"/><Relationship Id="rId91" Type="http://schemas.openxmlformats.org/officeDocument/2006/relationships/hyperlink" Target="javascript:%20ViewStudentScholarship(2);" TargetMode="External"/><Relationship Id="rId96" Type="http://schemas.openxmlformats.org/officeDocument/2006/relationships/hyperlink" Target="javascript:%20ViewStudentScholarship(4);" TargetMode="External"/><Relationship Id="rId1" Type="http://schemas.openxmlformats.org/officeDocument/2006/relationships/hyperlink" Target="javascript:%20ViewStudentScholarship(1);" TargetMode="External"/><Relationship Id="rId6" Type="http://schemas.openxmlformats.org/officeDocument/2006/relationships/hyperlink" Target="javascript:%20ViewStudentScholarship(9);" TargetMode="External"/><Relationship Id="rId15" Type="http://schemas.openxmlformats.org/officeDocument/2006/relationships/hyperlink" Target="javascript:%20ViewStudentScholarship(3);" TargetMode="External"/><Relationship Id="rId23" Type="http://schemas.openxmlformats.org/officeDocument/2006/relationships/hyperlink" Target="javascript:%20ViewStudentScholarship(2);" TargetMode="External"/><Relationship Id="rId28" Type="http://schemas.openxmlformats.org/officeDocument/2006/relationships/hyperlink" Target="javascript:%20ViewStudentScholarship(7);" TargetMode="External"/><Relationship Id="rId36" Type="http://schemas.openxmlformats.org/officeDocument/2006/relationships/hyperlink" Target="javascript:%20ViewStudentScholarship(1);" TargetMode="External"/><Relationship Id="rId49" Type="http://schemas.openxmlformats.org/officeDocument/2006/relationships/hyperlink" Target="javascript:%20ViewStudentScholarship(4);" TargetMode="External"/><Relationship Id="rId57" Type="http://schemas.openxmlformats.org/officeDocument/2006/relationships/hyperlink" Target="javascript:%20ViewStudentScholarship(1);" TargetMode="External"/><Relationship Id="rId10" Type="http://schemas.openxmlformats.org/officeDocument/2006/relationships/hyperlink" Target="javascript:%20ViewStudentScholarship(1);" TargetMode="External"/><Relationship Id="rId31" Type="http://schemas.openxmlformats.org/officeDocument/2006/relationships/hyperlink" Target="javascript:%20ViewStudentScholarship(3);" TargetMode="External"/><Relationship Id="rId44" Type="http://schemas.openxmlformats.org/officeDocument/2006/relationships/hyperlink" Target="javascript:%20ViewStudentScholarship(6);" TargetMode="External"/><Relationship Id="rId52" Type="http://schemas.openxmlformats.org/officeDocument/2006/relationships/hyperlink" Target="javascript:%20ViewStudentScholarship(3);" TargetMode="External"/><Relationship Id="rId60" Type="http://schemas.openxmlformats.org/officeDocument/2006/relationships/hyperlink" Target="javascript:%20ViewStudentScholarship(4);" TargetMode="External"/><Relationship Id="rId65" Type="http://schemas.openxmlformats.org/officeDocument/2006/relationships/hyperlink" Target="javascript:%20ViewStudentScholarship(3);" TargetMode="External"/><Relationship Id="rId73" Type="http://schemas.openxmlformats.org/officeDocument/2006/relationships/hyperlink" Target="javascript:%20ViewStudentScholarship(7);" TargetMode="External"/><Relationship Id="rId78" Type="http://schemas.openxmlformats.org/officeDocument/2006/relationships/hyperlink" Target="javascript:%20ViewStudentScholarship(1);" TargetMode="External"/><Relationship Id="rId81" Type="http://schemas.openxmlformats.org/officeDocument/2006/relationships/hyperlink" Target="javascript:%20ViewStudentScholarship(4);" TargetMode="External"/><Relationship Id="rId86" Type="http://schemas.openxmlformats.org/officeDocument/2006/relationships/hyperlink" Target="javascript:%20ViewStudentScholarship(1);" TargetMode="External"/><Relationship Id="rId94" Type="http://schemas.openxmlformats.org/officeDocument/2006/relationships/hyperlink" Target="javascript:%20ViewStudentScholarship(2);" TargetMode="External"/><Relationship Id="rId99" Type="http://schemas.openxmlformats.org/officeDocument/2006/relationships/hyperlink" Target="javascript:%20ViewStudentScholarship(4);" TargetMode="External"/><Relationship Id="rId101" Type="http://schemas.openxmlformats.org/officeDocument/2006/relationships/hyperlink" Target="javascript:%20ViewStudentScholarship(2);" TargetMode="External"/><Relationship Id="rId4" Type="http://schemas.openxmlformats.org/officeDocument/2006/relationships/hyperlink" Target="javascript:%20ViewStudentScholarship(3);" TargetMode="External"/><Relationship Id="rId9" Type="http://schemas.openxmlformats.org/officeDocument/2006/relationships/hyperlink" Target="javascript:%20ViewStudentScholarship(12);" TargetMode="External"/><Relationship Id="rId13" Type="http://schemas.openxmlformats.org/officeDocument/2006/relationships/hyperlink" Target="javascript:%20ViewStudentScholarship(1);" TargetMode="External"/><Relationship Id="rId18" Type="http://schemas.openxmlformats.org/officeDocument/2006/relationships/hyperlink" Target="javascript:%20ViewStudentScholarship(1);" TargetMode="External"/><Relationship Id="rId39" Type="http://schemas.openxmlformats.org/officeDocument/2006/relationships/hyperlink" Target="javascript:%20ViewStudentScholarship(1);" TargetMode="External"/><Relationship Id="rId34" Type="http://schemas.openxmlformats.org/officeDocument/2006/relationships/hyperlink" Target="javascript:%20ViewStudentScholarship(1);" TargetMode="External"/><Relationship Id="rId50" Type="http://schemas.openxmlformats.org/officeDocument/2006/relationships/hyperlink" Target="javascript:%20ViewStudentScholarship(1);" TargetMode="External"/><Relationship Id="rId55" Type="http://schemas.openxmlformats.org/officeDocument/2006/relationships/hyperlink" Target="javascript:%20ViewStudentScholarship(3);" TargetMode="External"/><Relationship Id="rId76" Type="http://schemas.openxmlformats.org/officeDocument/2006/relationships/hyperlink" Target="javascript:%20ViewStudentScholarship(3);" TargetMode="External"/><Relationship Id="rId97" Type="http://schemas.openxmlformats.org/officeDocument/2006/relationships/hyperlink" Target="javascript:%20ViewStudentScholarship(2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829"/>
  <sheetViews>
    <sheetView tabSelected="1" workbookViewId="0">
      <selection activeCell="J1" sqref="J1:K1048576"/>
    </sheetView>
  </sheetViews>
  <sheetFormatPr defaultRowHeight="13.5" x14ac:dyDescent="0.2"/>
  <cols>
    <col min="1" max="1" width="4.125" style="101" customWidth="1"/>
    <col min="2" max="2" width="10.625" style="101" customWidth="1"/>
    <col min="3" max="3" width="18.5" style="88" customWidth="1"/>
    <col min="4" max="4" width="11.75" style="101" customWidth="1"/>
    <col min="5" max="5" width="7" style="108" customWidth="1"/>
    <col min="6" max="6" width="7.75" style="101" customWidth="1"/>
    <col min="7" max="7" width="5.875" style="101" customWidth="1"/>
    <col min="8" max="8" width="7.25" style="101" customWidth="1"/>
    <col min="9" max="9" width="12.625" style="102" customWidth="1"/>
    <col min="10" max="11" width="0" style="88" hidden="1" customWidth="1"/>
    <col min="12" max="16384" width="9" style="88"/>
  </cols>
  <sheetData>
    <row r="1" spans="1:10" ht="36.75" customHeight="1" x14ac:dyDescent="0.2">
      <c r="A1" s="295" t="s">
        <v>1061</v>
      </c>
      <c r="B1" s="295"/>
      <c r="C1" s="295"/>
      <c r="D1" s="295"/>
      <c r="E1" s="295"/>
      <c r="F1" s="295"/>
      <c r="G1" s="295"/>
      <c r="H1" s="295"/>
      <c r="I1" s="295"/>
    </row>
    <row r="2" spans="1:10" ht="17.25" customHeight="1" x14ac:dyDescent="0.2">
      <c r="A2" s="296" t="s">
        <v>1004</v>
      </c>
      <c r="B2" s="296"/>
      <c r="C2" s="296"/>
      <c r="D2" s="296"/>
      <c r="E2" s="296"/>
      <c r="F2" s="296"/>
      <c r="G2" s="296"/>
      <c r="H2" s="296"/>
      <c r="I2" s="296"/>
    </row>
    <row r="3" spans="1:10" ht="25.5" customHeight="1" x14ac:dyDescent="0.2">
      <c r="A3" s="298" t="s">
        <v>1059</v>
      </c>
      <c r="B3" s="298"/>
      <c r="C3" s="298"/>
      <c r="D3" s="115"/>
      <c r="E3" s="116"/>
      <c r="F3" s="115"/>
      <c r="G3" s="115"/>
      <c r="H3" s="115"/>
      <c r="I3" s="115"/>
    </row>
    <row r="4" spans="1:10" ht="25.5" customHeight="1" x14ac:dyDescent="0.2">
      <c r="A4" s="114" t="s">
        <v>0</v>
      </c>
      <c r="B4" s="114" t="s">
        <v>19</v>
      </c>
      <c r="C4" s="114" t="s">
        <v>1</v>
      </c>
      <c r="D4" s="37" t="s">
        <v>20</v>
      </c>
      <c r="E4" s="38" t="s">
        <v>936</v>
      </c>
      <c r="F4" s="37" t="s">
        <v>21</v>
      </c>
      <c r="G4" s="37" t="s">
        <v>22</v>
      </c>
      <c r="H4" s="37" t="s">
        <v>23</v>
      </c>
      <c r="I4" s="39" t="s">
        <v>937</v>
      </c>
    </row>
    <row r="5" spans="1:10" s="52" customFormat="1" x14ac:dyDescent="0.2">
      <c r="A5" s="55">
        <v>1</v>
      </c>
      <c r="B5" s="53">
        <v>1851033169</v>
      </c>
      <c r="C5" s="51" t="s">
        <v>29</v>
      </c>
      <c r="D5" s="55" t="s">
        <v>839</v>
      </c>
      <c r="E5" s="57">
        <v>3.33</v>
      </c>
      <c r="F5" s="55" t="s">
        <v>4</v>
      </c>
      <c r="G5" s="55">
        <v>15</v>
      </c>
      <c r="H5" s="55" t="s">
        <v>5</v>
      </c>
      <c r="I5" s="58">
        <v>4950000</v>
      </c>
    </row>
    <row r="6" spans="1:10" s="52" customFormat="1" ht="20.25" customHeight="1" x14ac:dyDescent="0.2">
      <c r="A6" s="54"/>
      <c r="B6" s="54"/>
      <c r="D6" s="54"/>
      <c r="E6" s="105"/>
      <c r="F6" s="54"/>
      <c r="G6" s="54"/>
      <c r="H6" s="54"/>
      <c r="I6" s="89"/>
    </row>
    <row r="7" spans="1:10" s="52" customFormat="1" ht="24.75" customHeight="1" x14ac:dyDescent="0.2">
      <c r="A7" s="295" t="s">
        <v>1062</v>
      </c>
      <c r="B7" s="295"/>
      <c r="C7" s="295"/>
      <c r="D7" s="295"/>
      <c r="E7" s="295"/>
      <c r="F7" s="295"/>
      <c r="G7" s="295"/>
      <c r="H7" s="295"/>
      <c r="I7" s="295"/>
    </row>
    <row r="8" spans="1:10" s="52" customFormat="1" ht="18" customHeight="1" x14ac:dyDescent="0.2">
      <c r="A8" s="296" t="s">
        <v>1004</v>
      </c>
      <c r="B8" s="296"/>
      <c r="C8" s="296"/>
      <c r="D8" s="296"/>
      <c r="E8" s="296"/>
      <c r="F8" s="296"/>
      <c r="G8" s="296"/>
      <c r="H8" s="296"/>
      <c r="I8" s="296"/>
    </row>
    <row r="9" spans="1:10" s="52" customFormat="1" ht="6" customHeight="1" x14ac:dyDescent="0.2">
      <c r="A9" s="54"/>
      <c r="B9" s="54"/>
      <c r="D9" s="54"/>
      <c r="E9" s="105"/>
      <c r="F9" s="54"/>
      <c r="G9" s="54"/>
      <c r="H9" s="54"/>
      <c r="I9" s="89"/>
    </row>
    <row r="10" spans="1:10" s="52" customFormat="1" ht="17.25" customHeight="1" x14ac:dyDescent="0.2">
      <c r="A10" s="299" t="s">
        <v>1060</v>
      </c>
      <c r="B10" s="299"/>
      <c r="C10" s="299"/>
      <c r="D10" s="54"/>
      <c r="E10" s="105"/>
      <c r="F10" s="54"/>
      <c r="G10" s="54"/>
      <c r="H10" s="54"/>
      <c r="I10" s="89"/>
    </row>
    <row r="11" spans="1:10" s="52" customFormat="1" ht="14.25" x14ac:dyDescent="0.2">
      <c r="A11" s="300" t="s">
        <v>1063</v>
      </c>
      <c r="B11" s="300"/>
      <c r="C11" s="300"/>
      <c r="D11" s="54"/>
      <c r="E11" s="105"/>
      <c r="F11" s="54"/>
      <c r="G11" s="54"/>
      <c r="H11" s="54"/>
      <c r="I11" s="89"/>
    </row>
    <row r="12" spans="1:10" s="52" customFormat="1" x14ac:dyDescent="0.2">
      <c r="A12" s="54"/>
      <c r="B12" s="54"/>
      <c r="D12" s="54"/>
      <c r="E12" s="105"/>
      <c r="F12" s="54"/>
      <c r="G12" s="54"/>
      <c r="H12" s="54"/>
      <c r="I12" s="89"/>
    </row>
    <row r="13" spans="1:10" s="52" customFormat="1" ht="40.5" x14ac:dyDescent="0.2">
      <c r="A13" s="114" t="s">
        <v>0</v>
      </c>
      <c r="B13" s="114" t="s">
        <v>19</v>
      </c>
      <c r="C13" s="114" t="s">
        <v>1</v>
      </c>
      <c r="D13" s="37" t="s">
        <v>20</v>
      </c>
      <c r="E13" s="38" t="s">
        <v>936</v>
      </c>
      <c r="F13" s="37" t="s">
        <v>21</v>
      </c>
      <c r="G13" s="37" t="s">
        <v>22</v>
      </c>
      <c r="H13" s="37" t="s">
        <v>23</v>
      </c>
      <c r="I13" s="39" t="s">
        <v>937</v>
      </c>
    </row>
    <row r="14" spans="1:10" ht="15" customHeight="1" x14ac:dyDescent="0.2">
      <c r="A14" s="17">
        <v>1</v>
      </c>
      <c r="B14" s="17" t="s">
        <v>164</v>
      </c>
      <c r="C14" s="90" t="s">
        <v>190</v>
      </c>
      <c r="D14" s="17" t="s">
        <v>732</v>
      </c>
      <c r="E14" s="60">
        <v>2.73</v>
      </c>
      <c r="F14" s="61" t="s">
        <v>4</v>
      </c>
      <c r="G14" s="17">
        <v>15</v>
      </c>
      <c r="H14" s="62" t="s">
        <v>7</v>
      </c>
      <c r="I14" s="91">
        <v>4575000</v>
      </c>
      <c r="J14" s="92">
        <f>I14/G14</f>
        <v>305000</v>
      </c>
    </row>
    <row r="15" spans="1:10" ht="15" customHeight="1" x14ac:dyDescent="0.2">
      <c r="A15" s="17">
        <v>2</v>
      </c>
      <c r="B15" s="17" t="s">
        <v>167</v>
      </c>
      <c r="C15" s="90" t="s">
        <v>193</v>
      </c>
      <c r="D15" s="17" t="s">
        <v>732</v>
      </c>
      <c r="E15" s="60">
        <v>3.33</v>
      </c>
      <c r="F15" s="61" t="s">
        <v>4</v>
      </c>
      <c r="G15" s="17">
        <v>15</v>
      </c>
      <c r="H15" s="62" t="s">
        <v>5</v>
      </c>
      <c r="I15" s="91">
        <v>5490000</v>
      </c>
      <c r="J15" s="92">
        <f t="shared" ref="J15:J83" si="0">I15/G15</f>
        <v>366000</v>
      </c>
    </row>
    <row r="16" spans="1:10" ht="15" customHeight="1" x14ac:dyDescent="0.2">
      <c r="A16" s="17">
        <v>3</v>
      </c>
      <c r="B16" s="17" t="s">
        <v>168</v>
      </c>
      <c r="C16" s="90" t="s">
        <v>194</v>
      </c>
      <c r="D16" s="17" t="s">
        <v>732</v>
      </c>
      <c r="E16" s="60">
        <v>2.8</v>
      </c>
      <c r="F16" s="61" t="s">
        <v>4</v>
      </c>
      <c r="G16" s="17">
        <v>15</v>
      </c>
      <c r="H16" s="62" t="s">
        <v>7</v>
      </c>
      <c r="I16" s="91">
        <v>4575000</v>
      </c>
      <c r="J16" s="92">
        <f t="shared" si="0"/>
        <v>305000</v>
      </c>
    </row>
    <row r="17" spans="1:10" ht="15" customHeight="1" x14ac:dyDescent="0.2">
      <c r="A17" s="17">
        <v>4</v>
      </c>
      <c r="B17" s="17" t="s">
        <v>940</v>
      </c>
      <c r="C17" s="90" t="s">
        <v>995</v>
      </c>
      <c r="D17" s="17" t="s">
        <v>166</v>
      </c>
      <c r="E17" s="60">
        <v>3.07</v>
      </c>
      <c r="F17" s="61" t="s">
        <v>4</v>
      </c>
      <c r="G17" s="17">
        <v>14</v>
      </c>
      <c r="H17" s="62" t="s">
        <v>7</v>
      </c>
      <c r="I17" s="91">
        <v>4270000</v>
      </c>
      <c r="J17" s="92">
        <f t="shared" si="0"/>
        <v>305000</v>
      </c>
    </row>
    <row r="18" spans="1:10" ht="15" customHeight="1" x14ac:dyDescent="0.2">
      <c r="A18" s="17">
        <v>5</v>
      </c>
      <c r="B18" s="17" t="s">
        <v>165</v>
      </c>
      <c r="C18" s="90" t="s">
        <v>191</v>
      </c>
      <c r="D18" s="17" t="s">
        <v>166</v>
      </c>
      <c r="E18" s="60">
        <v>3.44</v>
      </c>
      <c r="F18" s="61" t="s">
        <v>14</v>
      </c>
      <c r="G18" s="17">
        <v>16</v>
      </c>
      <c r="H18" s="62" t="s">
        <v>5</v>
      </c>
      <c r="I18" s="91">
        <v>5856000</v>
      </c>
      <c r="J18" s="92">
        <f t="shared" si="0"/>
        <v>366000</v>
      </c>
    </row>
    <row r="19" spans="1:10" ht="15" customHeight="1" x14ac:dyDescent="0.2">
      <c r="A19" s="17">
        <v>6</v>
      </c>
      <c r="B19" s="17" t="s">
        <v>565</v>
      </c>
      <c r="C19" s="90" t="s">
        <v>566</v>
      </c>
      <c r="D19" s="17" t="s">
        <v>166</v>
      </c>
      <c r="E19" s="60">
        <v>3.11</v>
      </c>
      <c r="F19" s="61" t="s">
        <v>4</v>
      </c>
      <c r="G19" s="17">
        <v>19</v>
      </c>
      <c r="H19" s="62" t="s">
        <v>7</v>
      </c>
      <c r="I19" s="91">
        <v>5795000</v>
      </c>
      <c r="J19" s="92">
        <f t="shared" si="0"/>
        <v>305000</v>
      </c>
    </row>
    <row r="20" spans="1:10" ht="15" customHeight="1" x14ac:dyDescent="0.2">
      <c r="A20" s="17">
        <v>7</v>
      </c>
      <c r="B20" s="17" t="s">
        <v>941</v>
      </c>
      <c r="C20" s="90" t="s">
        <v>717</v>
      </c>
      <c r="D20" s="17" t="s">
        <v>259</v>
      </c>
      <c r="E20" s="60">
        <v>2.94</v>
      </c>
      <c r="F20" s="61" t="s">
        <v>14</v>
      </c>
      <c r="G20" s="17">
        <v>16</v>
      </c>
      <c r="H20" s="62" t="s">
        <v>7</v>
      </c>
      <c r="I20" s="91">
        <v>4880000</v>
      </c>
      <c r="J20" s="92">
        <f t="shared" si="0"/>
        <v>305000</v>
      </c>
    </row>
    <row r="21" spans="1:10" ht="15" customHeight="1" x14ac:dyDescent="0.2">
      <c r="A21" s="17">
        <v>8</v>
      </c>
      <c r="B21" s="17" t="s">
        <v>564</v>
      </c>
      <c r="C21" s="90" t="s">
        <v>493</v>
      </c>
      <c r="D21" s="17" t="s">
        <v>259</v>
      </c>
      <c r="E21" s="60">
        <v>3.36</v>
      </c>
      <c r="F21" s="61" t="s">
        <v>14</v>
      </c>
      <c r="G21" s="17">
        <v>25</v>
      </c>
      <c r="H21" s="62" t="s">
        <v>5</v>
      </c>
      <c r="I21" s="91">
        <v>9150000</v>
      </c>
      <c r="J21" s="92">
        <f t="shared" si="0"/>
        <v>366000</v>
      </c>
    </row>
    <row r="22" spans="1:10" ht="15" customHeight="1" x14ac:dyDescent="0.2">
      <c r="A22" s="17">
        <v>9</v>
      </c>
      <c r="B22" s="17" t="s">
        <v>349</v>
      </c>
      <c r="C22" s="90" t="s">
        <v>393</v>
      </c>
      <c r="D22" s="17" t="s">
        <v>350</v>
      </c>
      <c r="E22" s="60">
        <v>2.75</v>
      </c>
      <c r="F22" s="61" t="s">
        <v>7</v>
      </c>
      <c r="G22" s="17">
        <v>20</v>
      </c>
      <c r="H22" s="62" t="s">
        <v>7</v>
      </c>
      <c r="I22" s="91">
        <v>6100000</v>
      </c>
      <c r="J22" s="92">
        <f t="shared" si="0"/>
        <v>305000</v>
      </c>
    </row>
    <row r="23" spans="1:10" ht="15" customHeight="1" x14ac:dyDescent="0.2">
      <c r="A23" s="17">
        <v>10</v>
      </c>
      <c r="B23" s="17" t="s">
        <v>351</v>
      </c>
      <c r="C23" s="90" t="s">
        <v>83</v>
      </c>
      <c r="D23" s="17" t="s">
        <v>352</v>
      </c>
      <c r="E23" s="60">
        <v>4</v>
      </c>
      <c r="F23" s="61" t="s">
        <v>14</v>
      </c>
      <c r="G23" s="17">
        <v>19</v>
      </c>
      <c r="H23" s="62" t="s">
        <v>14</v>
      </c>
      <c r="I23" s="91">
        <v>8113000</v>
      </c>
      <c r="J23" s="92">
        <f t="shared" si="0"/>
        <v>427000</v>
      </c>
    </row>
    <row r="24" spans="1:10" ht="15" customHeight="1" x14ac:dyDescent="0.2">
      <c r="A24" s="17">
        <v>11</v>
      </c>
      <c r="B24" s="17" t="s">
        <v>561</v>
      </c>
      <c r="C24" s="90" t="s">
        <v>568</v>
      </c>
      <c r="D24" s="17" t="s">
        <v>352</v>
      </c>
      <c r="E24" s="60">
        <v>3.84</v>
      </c>
      <c r="F24" s="61" t="s">
        <v>14</v>
      </c>
      <c r="G24" s="17">
        <v>19</v>
      </c>
      <c r="H24" s="62" t="s">
        <v>14</v>
      </c>
      <c r="I24" s="91">
        <v>8113000</v>
      </c>
      <c r="J24" s="92">
        <f t="shared" si="0"/>
        <v>427000</v>
      </c>
    </row>
    <row r="25" spans="1:10" ht="15" customHeight="1" x14ac:dyDescent="0.2">
      <c r="A25" s="17">
        <v>12</v>
      </c>
      <c r="B25" s="17" t="s">
        <v>558</v>
      </c>
      <c r="C25" s="90" t="s">
        <v>570</v>
      </c>
      <c r="D25" s="17" t="s">
        <v>557</v>
      </c>
      <c r="E25" s="60">
        <v>3.05</v>
      </c>
      <c r="F25" s="61" t="s">
        <v>4</v>
      </c>
      <c r="G25" s="17">
        <v>19</v>
      </c>
      <c r="H25" s="62" t="s">
        <v>7</v>
      </c>
      <c r="I25" s="91">
        <v>5795000</v>
      </c>
      <c r="J25" s="92">
        <f t="shared" si="0"/>
        <v>305000</v>
      </c>
    </row>
    <row r="26" spans="1:10" ht="15" customHeight="1" x14ac:dyDescent="0.2">
      <c r="A26" s="17">
        <v>13</v>
      </c>
      <c r="B26" s="17" t="s">
        <v>943</v>
      </c>
      <c r="C26" s="90" t="s">
        <v>284</v>
      </c>
      <c r="D26" s="17" t="s">
        <v>560</v>
      </c>
      <c r="E26" s="60">
        <v>2.63</v>
      </c>
      <c r="F26" s="61" t="s">
        <v>4</v>
      </c>
      <c r="G26" s="17">
        <v>16</v>
      </c>
      <c r="H26" s="62" t="s">
        <v>7</v>
      </c>
      <c r="I26" s="91">
        <v>4880000</v>
      </c>
      <c r="J26" s="92">
        <f t="shared" si="0"/>
        <v>305000</v>
      </c>
    </row>
    <row r="27" spans="1:10" ht="15" customHeight="1" x14ac:dyDescent="0.2">
      <c r="A27" s="17">
        <v>14</v>
      </c>
      <c r="B27" s="17" t="s">
        <v>559</v>
      </c>
      <c r="C27" s="90" t="s">
        <v>569</v>
      </c>
      <c r="D27" s="17" t="s">
        <v>556</v>
      </c>
      <c r="E27" s="60">
        <v>3.53</v>
      </c>
      <c r="F27" s="61" t="s">
        <v>7</v>
      </c>
      <c r="G27" s="17">
        <v>15</v>
      </c>
      <c r="H27" s="62" t="s">
        <v>7</v>
      </c>
      <c r="I27" s="91">
        <v>4575000</v>
      </c>
      <c r="J27" s="92">
        <f t="shared" si="0"/>
        <v>305000</v>
      </c>
    </row>
    <row r="28" spans="1:10" ht="15" customHeight="1" x14ac:dyDescent="0.2">
      <c r="A28" s="17">
        <v>15</v>
      </c>
      <c r="B28" s="17" t="s">
        <v>942</v>
      </c>
      <c r="C28" s="90" t="s">
        <v>787</v>
      </c>
      <c r="D28" s="17" t="s">
        <v>556</v>
      </c>
      <c r="E28" s="60">
        <v>3.06</v>
      </c>
      <c r="F28" s="61" t="s">
        <v>14</v>
      </c>
      <c r="G28" s="17">
        <v>16</v>
      </c>
      <c r="H28" s="62" t="s">
        <v>7</v>
      </c>
      <c r="I28" s="91">
        <v>4880000</v>
      </c>
      <c r="J28" s="92">
        <f t="shared" si="0"/>
        <v>305000</v>
      </c>
    </row>
    <row r="29" spans="1:10" s="94" customFormat="1" ht="18" customHeight="1" x14ac:dyDescent="0.2">
      <c r="A29" s="297" t="s">
        <v>17</v>
      </c>
      <c r="B29" s="297"/>
      <c r="C29" s="297"/>
      <c r="D29" s="297"/>
      <c r="E29" s="297"/>
      <c r="F29" s="297"/>
      <c r="G29" s="297"/>
      <c r="H29" s="297"/>
      <c r="I29" s="93">
        <f>SUM(I14:I28)</f>
        <v>87047000</v>
      </c>
      <c r="J29" s="92" t="e">
        <f t="shared" si="0"/>
        <v>#DIV/0!</v>
      </c>
    </row>
    <row r="30" spans="1:10" s="94" customFormat="1" ht="0.75" customHeight="1" x14ac:dyDescent="0.2">
      <c r="A30" s="111"/>
      <c r="B30" s="111"/>
      <c r="C30" s="111"/>
      <c r="D30" s="111"/>
      <c r="E30" s="117"/>
      <c r="F30" s="111"/>
      <c r="G30" s="111"/>
      <c r="H30" s="111"/>
      <c r="I30" s="112"/>
      <c r="J30" s="92"/>
    </row>
    <row r="31" spans="1:10" s="94" customFormat="1" ht="23.25" customHeight="1" x14ac:dyDescent="0.25">
      <c r="A31" s="301" t="s">
        <v>1064</v>
      </c>
      <c r="B31" s="301"/>
      <c r="C31" s="301"/>
      <c r="D31" s="301"/>
      <c r="E31" s="117"/>
      <c r="F31" s="111"/>
      <c r="G31" s="111"/>
      <c r="H31" s="111"/>
      <c r="I31" s="112"/>
      <c r="J31" s="92"/>
    </row>
    <row r="32" spans="1:10" s="94" customFormat="1" ht="14.25" customHeight="1" x14ac:dyDescent="0.2">
      <c r="A32" s="111"/>
      <c r="B32" s="111"/>
      <c r="C32" s="111"/>
      <c r="D32" s="111"/>
      <c r="E32" s="117"/>
      <c r="F32" s="111"/>
      <c r="G32" s="111"/>
      <c r="H32" s="111"/>
      <c r="I32" s="112"/>
      <c r="J32" s="92"/>
    </row>
    <row r="33" spans="1:10" s="52" customFormat="1" ht="40.5" x14ac:dyDescent="0.2">
      <c r="A33" s="114" t="s">
        <v>0</v>
      </c>
      <c r="B33" s="114" t="s">
        <v>19</v>
      </c>
      <c r="C33" s="114" t="s">
        <v>1</v>
      </c>
      <c r="D33" s="37" t="s">
        <v>20</v>
      </c>
      <c r="E33" s="38" t="s">
        <v>936</v>
      </c>
      <c r="F33" s="37" t="s">
        <v>21</v>
      </c>
      <c r="G33" s="37" t="s">
        <v>22</v>
      </c>
      <c r="H33" s="37" t="s">
        <v>23</v>
      </c>
      <c r="I33" s="39" t="s">
        <v>937</v>
      </c>
      <c r="J33" s="92" t="e">
        <f t="shared" si="0"/>
        <v>#VALUE!</v>
      </c>
    </row>
    <row r="34" spans="1:10" x14ac:dyDescent="0.2">
      <c r="A34" s="62">
        <v>1</v>
      </c>
      <c r="B34" s="62" t="s">
        <v>337</v>
      </c>
      <c r="C34" s="90" t="s">
        <v>197</v>
      </c>
      <c r="D34" s="62" t="s">
        <v>163</v>
      </c>
      <c r="E34" s="106">
        <v>2.76</v>
      </c>
      <c r="F34" s="95" t="s">
        <v>4</v>
      </c>
      <c r="G34" s="62">
        <v>17</v>
      </c>
      <c r="H34" s="62" t="s">
        <v>7</v>
      </c>
      <c r="I34" s="96">
        <v>5185000</v>
      </c>
      <c r="J34" s="92">
        <f t="shared" si="0"/>
        <v>305000</v>
      </c>
    </row>
    <row r="35" spans="1:10" x14ac:dyDescent="0.2">
      <c r="A35" s="62">
        <v>2</v>
      </c>
      <c r="B35" s="62" t="s">
        <v>953</v>
      </c>
      <c r="C35" s="90" t="s">
        <v>1001</v>
      </c>
      <c r="D35" s="62" t="s">
        <v>163</v>
      </c>
      <c r="E35" s="106">
        <v>2.52</v>
      </c>
      <c r="F35" s="95" t="s">
        <v>4</v>
      </c>
      <c r="G35" s="62">
        <v>21</v>
      </c>
      <c r="H35" s="62" t="s">
        <v>7</v>
      </c>
      <c r="I35" s="96">
        <v>6405000</v>
      </c>
      <c r="J35" s="92">
        <f t="shared" si="0"/>
        <v>305000</v>
      </c>
    </row>
    <row r="36" spans="1:10" x14ac:dyDescent="0.2">
      <c r="A36" s="62">
        <v>3</v>
      </c>
      <c r="B36" s="62" t="s">
        <v>411</v>
      </c>
      <c r="C36" s="90" t="s">
        <v>148</v>
      </c>
      <c r="D36" s="62" t="s">
        <v>607</v>
      </c>
      <c r="E36" s="106">
        <v>3.67</v>
      </c>
      <c r="F36" s="95" t="s">
        <v>14</v>
      </c>
      <c r="G36" s="62">
        <v>18</v>
      </c>
      <c r="H36" s="62" t="s">
        <v>14</v>
      </c>
      <c r="I36" s="96">
        <v>7686000</v>
      </c>
      <c r="J36" s="92">
        <f t="shared" si="0"/>
        <v>427000</v>
      </c>
    </row>
    <row r="37" spans="1:10" x14ac:dyDescent="0.2">
      <c r="A37" s="62">
        <v>4</v>
      </c>
      <c r="B37" s="62" t="s">
        <v>606</v>
      </c>
      <c r="C37" s="90" t="s">
        <v>454</v>
      </c>
      <c r="D37" s="62" t="s">
        <v>607</v>
      </c>
      <c r="E37" s="106">
        <v>3.43</v>
      </c>
      <c r="F37" s="95" t="s">
        <v>14</v>
      </c>
      <c r="G37" s="62">
        <v>21</v>
      </c>
      <c r="H37" s="62" t="s">
        <v>5</v>
      </c>
      <c r="I37" s="96">
        <v>7686000</v>
      </c>
      <c r="J37" s="92">
        <f t="shared" si="0"/>
        <v>366000</v>
      </c>
    </row>
    <row r="38" spans="1:10" x14ac:dyDescent="0.2">
      <c r="A38" s="62">
        <v>5</v>
      </c>
      <c r="B38" s="62" t="s">
        <v>947</v>
      </c>
      <c r="C38" s="90" t="s">
        <v>997</v>
      </c>
      <c r="D38" s="62" t="s">
        <v>607</v>
      </c>
      <c r="E38" s="106">
        <v>3.29</v>
      </c>
      <c r="F38" s="95" t="s">
        <v>4</v>
      </c>
      <c r="G38" s="62">
        <v>21</v>
      </c>
      <c r="H38" s="62" t="s">
        <v>5</v>
      </c>
      <c r="I38" s="96">
        <v>7686000</v>
      </c>
      <c r="J38" s="92">
        <f t="shared" si="0"/>
        <v>366000</v>
      </c>
    </row>
    <row r="39" spans="1:10" x14ac:dyDescent="0.2">
      <c r="A39" s="62">
        <v>6</v>
      </c>
      <c r="B39" s="62" t="s">
        <v>948</v>
      </c>
      <c r="C39" s="90" t="s">
        <v>998</v>
      </c>
      <c r="D39" s="62" t="s">
        <v>607</v>
      </c>
      <c r="E39" s="106">
        <v>3.22</v>
      </c>
      <c r="F39" s="95" t="s">
        <v>7</v>
      </c>
      <c r="G39" s="62">
        <v>18</v>
      </c>
      <c r="H39" s="62" t="s">
        <v>7</v>
      </c>
      <c r="I39" s="96">
        <v>5490000</v>
      </c>
      <c r="J39" s="92">
        <f t="shared" si="0"/>
        <v>305000</v>
      </c>
    </row>
    <row r="40" spans="1:10" x14ac:dyDescent="0.2">
      <c r="A40" s="62">
        <v>7</v>
      </c>
      <c r="B40" s="62">
        <v>1651072241</v>
      </c>
      <c r="C40" s="90" t="s">
        <v>189</v>
      </c>
      <c r="D40" s="62" t="s">
        <v>163</v>
      </c>
      <c r="E40" s="106">
        <v>4</v>
      </c>
      <c r="F40" s="95" t="s">
        <v>4</v>
      </c>
      <c r="G40" s="62">
        <v>7</v>
      </c>
      <c r="H40" s="62" t="s">
        <v>5</v>
      </c>
      <c r="I40" s="96">
        <v>2562000</v>
      </c>
      <c r="J40" s="92">
        <f t="shared" si="0"/>
        <v>366000</v>
      </c>
    </row>
    <row r="41" spans="1:10" x14ac:dyDescent="0.2">
      <c r="A41" s="62">
        <v>8</v>
      </c>
      <c r="B41" s="62" t="s">
        <v>949</v>
      </c>
      <c r="C41" s="90" t="s">
        <v>999</v>
      </c>
      <c r="D41" s="62" t="s">
        <v>333</v>
      </c>
      <c r="E41" s="106">
        <v>2.87</v>
      </c>
      <c r="F41" s="95" t="s">
        <v>4</v>
      </c>
      <c r="G41" s="62">
        <v>23</v>
      </c>
      <c r="H41" s="62" t="s">
        <v>7</v>
      </c>
      <c r="I41" s="96">
        <v>7015000</v>
      </c>
      <c r="J41" s="92">
        <f t="shared" si="0"/>
        <v>305000</v>
      </c>
    </row>
    <row r="42" spans="1:10" x14ac:dyDescent="0.2">
      <c r="A42" s="62">
        <v>9</v>
      </c>
      <c r="B42" s="62" t="s">
        <v>688</v>
      </c>
      <c r="C42" s="90" t="s">
        <v>101</v>
      </c>
      <c r="D42" s="62" t="s">
        <v>333</v>
      </c>
      <c r="E42" s="106">
        <v>2.61</v>
      </c>
      <c r="F42" s="95" t="s">
        <v>7</v>
      </c>
      <c r="G42" s="62">
        <v>18</v>
      </c>
      <c r="H42" s="62" t="s">
        <v>7</v>
      </c>
      <c r="I42" s="96">
        <v>5490000</v>
      </c>
      <c r="J42" s="92">
        <f t="shared" si="0"/>
        <v>305000</v>
      </c>
    </row>
    <row r="43" spans="1:10" x14ac:dyDescent="0.2">
      <c r="A43" s="62">
        <v>10</v>
      </c>
      <c r="B43" s="62" t="s">
        <v>336</v>
      </c>
      <c r="C43" s="90" t="s">
        <v>378</v>
      </c>
      <c r="D43" s="62" t="s">
        <v>689</v>
      </c>
      <c r="E43" s="106">
        <v>3.71</v>
      </c>
      <c r="F43" s="95" t="s">
        <v>14</v>
      </c>
      <c r="G43" s="62">
        <v>17</v>
      </c>
      <c r="H43" s="62" t="s">
        <v>14</v>
      </c>
      <c r="I43" s="96">
        <v>7259000</v>
      </c>
      <c r="J43" s="92">
        <f t="shared" si="0"/>
        <v>427000</v>
      </c>
    </row>
    <row r="44" spans="1:10" x14ac:dyDescent="0.2">
      <c r="A44" s="62">
        <v>11</v>
      </c>
      <c r="B44" s="62" t="s">
        <v>162</v>
      </c>
      <c r="C44" s="90" t="s">
        <v>188</v>
      </c>
      <c r="D44" s="62" t="s">
        <v>689</v>
      </c>
      <c r="E44" s="106">
        <v>4</v>
      </c>
      <c r="F44" s="95" t="s">
        <v>4</v>
      </c>
      <c r="G44" s="62">
        <v>7</v>
      </c>
      <c r="H44" s="62" t="s">
        <v>5</v>
      </c>
      <c r="I44" s="96">
        <v>2562000</v>
      </c>
      <c r="J44" s="92">
        <f t="shared" si="0"/>
        <v>366000</v>
      </c>
    </row>
    <row r="45" spans="1:10" x14ac:dyDescent="0.2">
      <c r="A45" s="62">
        <v>12</v>
      </c>
      <c r="B45" s="62" t="s">
        <v>248</v>
      </c>
      <c r="C45" s="90" t="s">
        <v>249</v>
      </c>
      <c r="D45" s="62" t="s">
        <v>689</v>
      </c>
      <c r="E45" s="106">
        <v>3.18</v>
      </c>
      <c r="F45" s="95" t="s">
        <v>4</v>
      </c>
      <c r="G45" s="62">
        <v>17</v>
      </c>
      <c r="H45" s="62" t="s">
        <v>7</v>
      </c>
      <c r="I45" s="96">
        <v>5185000</v>
      </c>
      <c r="J45" s="92">
        <f t="shared" si="0"/>
        <v>305000</v>
      </c>
    </row>
    <row r="46" spans="1:10" x14ac:dyDescent="0.2">
      <c r="A46" s="62">
        <v>13</v>
      </c>
      <c r="B46" s="62" t="s">
        <v>334</v>
      </c>
      <c r="C46" s="90" t="s">
        <v>376</v>
      </c>
      <c r="D46" s="62" t="s">
        <v>689</v>
      </c>
      <c r="E46" s="106">
        <v>3.16</v>
      </c>
      <c r="F46" s="95" t="s">
        <v>14</v>
      </c>
      <c r="G46" s="62">
        <v>19</v>
      </c>
      <c r="H46" s="62" t="s">
        <v>7</v>
      </c>
      <c r="I46" s="96">
        <v>5795000</v>
      </c>
      <c r="J46" s="92">
        <f t="shared" si="0"/>
        <v>305000</v>
      </c>
    </row>
    <row r="47" spans="1:10" x14ac:dyDescent="0.2">
      <c r="A47" s="62">
        <v>14</v>
      </c>
      <c r="B47" s="62" t="s">
        <v>335</v>
      </c>
      <c r="C47" s="90" t="s">
        <v>377</v>
      </c>
      <c r="D47" s="62" t="s">
        <v>689</v>
      </c>
      <c r="E47" s="106">
        <v>3</v>
      </c>
      <c r="F47" s="95" t="s">
        <v>4</v>
      </c>
      <c r="G47" s="62">
        <v>12</v>
      </c>
      <c r="H47" s="62" t="s">
        <v>7</v>
      </c>
      <c r="I47" s="96">
        <v>3660000</v>
      </c>
      <c r="J47" s="92">
        <f t="shared" si="0"/>
        <v>305000</v>
      </c>
    </row>
    <row r="48" spans="1:10" x14ac:dyDescent="0.2">
      <c r="A48" s="62">
        <v>15</v>
      </c>
      <c r="B48" s="62" t="s">
        <v>952</v>
      </c>
      <c r="C48" s="90" t="s">
        <v>1000</v>
      </c>
      <c r="D48" s="62" t="s">
        <v>689</v>
      </c>
      <c r="E48" s="106">
        <v>2.5299999999999998</v>
      </c>
      <c r="F48" s="95" t="s">
        <v>7</v>
      </c>
      <c r="G48" s="62">
        <v>19</v>
      </c>
      <c r="H48" s="62" t="s">
        <v>7</v>
      </c>
      <c r="I48" s="96">
        <v>5795000</v>
      </c>
      <c r="J48" s="92">
        <f t="shared" si="0"/>
        <v>305000</v>
      </c>
    </row>
    <row r="49" spans="1:10" x14ac:dyDescent="0.2">
      <c r="A49" s="62">
        <v>16</v>
      </c>
      <c r="B49" s="62" t="s">
        <v>470</v>
      </c>
      <c r="C49" s="90" t="s">
        <v>471</v>
      </c>
      <c r="D49" s="62" t="s">
        <v>690</v>
      </c>
      <c r="E49" s="106">
        <v>3.13</v>
      </c>
      <c r="F49" s="95" t="s">
        <v>14</v>
      </c>
      <c r="G49" s="62">
        <v>16</v>
      </c>
      <c r="H49" s="62" t="s">
        <v>7</v>
      </c>
      <c r="I49" s="96">
        <v>4880000</v>
      </c>
      <c r="J49" s="92">
        <f t="shared" si="0"/>
        <v>305000</v>
      </c>
    </row>
    <row r="50" spans="1:10" x14ac:dyDescent="0.2">
      <c r="A50" s="62">
        <v>17</v>
      </c>
      <c r="B50" s="62" t="s">
        <v>950</v>
      </c>
      <c r="C50" s="90" t="s">
        <v>70</v>
      </c>
      <c r="D50" s="62" t="s">
        <v>690</v>
      </c>
      <c r="E50" s="106">
        <v>2.94</v>
      </c>
      <c r="F50" s="95" t="s">
        <v>4</v>
      </c>
      <c r="G50" s="62">
        <v>16</v>
      </c>
      <c r="H50" s="62" t="s">
        <v>7</v>
      </c>
      <c r="I50" s="96">
        <v>4880000</v>
      </c>
      <c r="J50" s="92">
        <f t="shared" si="0"/>
        <v>305000</v>
      </c>
    </row>
    <row r="51" spans="1:10" x14ac:dyDescent="0.2">
      <c r="A51" s="62">
        <v>18</v>
      </c>
      <c r="B51" s="62" t="s">
        <v>172</v>
      </c>
      <c r="C51" s="90" t="s">
        <v>199</v>
      </c>
      <c r="D51" s="62" t="s">
        <v>173</v>
      </c>
      <c r="E51" s="106">
        <v>3.71</v>
      </c>
      <c r="F51" s="95" t="s">
        <v>14</v>
      </c>
      <c r="G51" s="62">
        <v>17</v>
      </c>
      <c r="H51" s="62" t="s">
        <v>14</v>
      </c>
      <c r="I51" s="96">
        <v>7259000</v>
      </c>
      <c r="J51" s="92">
        <f t="shared" si="0"/>
        <v>427000</v>
      </c>
    </row>
    <row r="52" spans="1:10" x14ac:dyDescent="0.2">
      <c r="A52" s="62">
        <v>19</v>
      </c>
      <c r="B52" s="62" t="s">
        <v>946</v>
      </c>
      <c r="C52" s="90" t="s">
        <v>996</v>
      </c>
      <c r="D52" s="62" t="s">
        <v>173</v>
      </c>
      <c r="E52" s="106">
        <v>3.53</v>
      </c>
      <c r="F52" s="95" t="s">
        <v>14</v>
      </c>
      <c r="G52" s="62">
        <v>17</v>
      </c>
      <c r="H52" s="62" t="s">
        <v>5</v>
      </c>
      <c r="I52" s="96">
        <v>6222000</v>
      </c>
      <c r="J52" s="92">
        <f t="shared" si="0"/>
        <v>366000</v>
      </c>
    </row>
    <row r="53" spans="1:10" x14ac:dyDescent="0.2">
      <c r="A53" s="62">
        <v>20</v>
      </c>
      <c r="B53" s="62" t="s">
        <v>174</v>
      </c>
      <c r="C53" s="90" t="s">
        <v>200</v>
      </c>
      <c r="D53" s="62" t="s">
        <v>173</v>
      </c>
      <c r="E53" s="106">
        <v>3.47</v>
      </c>
      <c r="F53" s="95" t="s">
        <v>14</v>
      </c>
      <c r="G53" s="62">
        <v>17</v>
      </c>
      <c r="H53" s="62" t="s">
        <v>5</v>
      </c>
      <c r="I53" s="96">
        <v>6222000</v>
      </c>
      <c r="J53" s="92">
        <f t="shared" si="0"/>
        <v>366000</v>
      </c>
    </row>
    <row r="54" spans="1:10" x14ac:dyDescent="0.2">
      <c r="A54" s="62">
        <v>21</v>
      </c>
      <c r="B54" s="62" t="s">
        <v>725</v>
      </c>
      <c r="C54" s="90" t="s">
        <v>782</v>
      </c>
      <c r="D54" s="62" t="s">
        <v>173</v>
      </c>
      <c r="E54" s="106">
        <v>3.35</v>
      </c>
      <c r="F54" s="95" t="s">
        <v>4</v>
      </c>
      <c r="G54" s="62">
        <v>17</v>
      </c>
      <c r="H54" s="62" t="s">
        <v>5</v>
      </c>
      <c r="I54" s="96">
        <v>6222000</v>
      </c>
      <c r="J54" s="92">
        <f t="shared" si="0"/>
        <v>366000</v>
      </c>
    </row>
    <row r="55" spans="1:10" x14ac:dyDescent="0.2">
      <c r="A55" s="62">
        <v>22</v>
      </c>
      <c r="B55" s="62" t="s">
        <v>344</v>
      </c>
      <c r="C55" s="90" t="s">
        <v>381</v>
      </c>
      <c r="D55" s="62" t="s">
        <v>173</v>
      </c>
      <c r="E55" s="106">
        <v>3.35</v>
      </c>
      <c r="F55" s="95" t="s">
        <v>14</v>
      </c>
      <c r="G55" s="62">
        <v>17</v>
      </c>
      <c r="H55" s="62" t="s">
        <v>5</v>
      </c>
      <c r="I55" s="96">
        <v>6222000</v>
      </c>
      <c r="J55" s="92">
        <f t="shared" si="0"/>
        <v>366000</v>
      </c>
    </row>
    <row r="56" spans="1:10" x14ac:dyDescent="0.2">
      <c r="A56" s="62">
        <v>23</v>
      </c>
      <c r="B56" s="62" t="s">
        <v>951</v>
      </c>
      <c r="C56" s="90" t="s">
        <v>284</v>
      </c>
      <c r="D56" s="62" t="s">
        <v>173</v>
      </c>
      <c r="E56" s="106">
        <v>2.9</v>
      </c>
      <c r="F56" s="95" t="s">
        <v>7</v>
      </c>
      <c r="G56" s="62">
        <v>20</v>
      </c>
      <c r="H56" s="62" t="s">
        <v>7</v>
      </c>
      <c r="I56" s="96">
        <v>6100000</v>
      </c>
      <c r="J56" s="92">
        <f t="shared" si="0"/>
        <v>305000</v>
      </c>
    </row>
    <row r="57" spans="1:10" x14ac:dyDescent="0.2">
      <c r="A57" s="62">
        <v>24</v>
      </c>
      <c r="B57" s="62" t="s">
        <v>954</v>
      </c>
      <c r="C57" s="90" t="s">
        <v>1002</v>
      </c>
      <c r="D57" s="62" t="s">
        <v>475</v>
      </c>
      <c r="E57" s="106">
        <v>3.59</v>
      </c>
      <c r="F57" s="95" t="s">
        <v>4</v>
      </c>
      <c r="G57" s="62">
        <v>17</v>
      </c>
      <c r="H57" s="62" t="s">
        <v>5</v>
      </c>
      <c r="I57" s="96">
        <v>6222000</v>
      </c>
      <c r="J57" s="92">
        <f t="shared" si="0"/>
        <v>366000</v>
      </c>
    </row>
    <row r="58" spans="1:10" x14ac:dyDescent="0.2">
      <c r="A58" s="62">
        <v>25</v>
      </c>
      <c r="B58" s="62" t="s">
        <v>955</v>
      </c>
      <c r="C58" s="90" t="s">
        <v>1003</v>
      </c>
      <c r="D58" s="62" t="s">
        <v>475</v>
      </c>
      <c r="E58" s="106">
        <v>3.43</v>
      </c>
      <c r="F58" s="95" t="s">
        <v>4</v>
      </c>
      <c r="G58" s="62">
        <v>14</v>
      </c>
      <c r="H58" s="62" t="s">
        <v>5</v>
      </c>
      <c r="I58" s="96">
        <v>5124000</v>
      </c>
      <c r="J58" s="92">
        <f t="shared" si="0"/>
        <v>366000</v>
      </c>
    </row>
    <row r="59" spans="1:10" x14ac:dyDescent="0.2">
      <c r="A59" s="62">
        <v>26</v>
      </c>
      <c r="B59" s="62" t="s">
        <v>473</v>
      </c>
      <c r="C59" s="90" t="s">
        <v>474</v>
      </c>
      <c r="D59" s="62" t="s">
        <v>475</v>
      </c>
      <c r="E59" s="106">
        <v>3.08</v>
      </c>
      <c r="F59" s="95" t="s">
        <v>4</v>
      </c>
      <c r="G59" s="62">
        <v>13</v>
      </c>
      <c r="H59" s="62" t="s">
        <v>7</v>
      </c>
      <c r="I59" s="96">
        <v>3965000</v>
      </c>
      <c r="J59" s="92">
        <f t="shared" si="0"/>
        <v>305000</v>
      </c>
    </row>
    <row r="60" spans="1:10" x14ac:dyDescent="0.2">
      <c r="A60" s="62">
        <v>27</v>
      </c>
      <c r="B60" s="62" t="s">
        <v>726</v>
      </c>
      <c r="C60" s="90" t="s">
        <v>783</v>
      </c>
      <c r="D60" s="62" t="s">
        <v>472</v>
      </c>
      <c r="E60" s="106">
        <v>3.26</v>
      </c>
      <c r="F60" s="95" t="s">
        <v>4</v>
      </c>
      <c r="G60" s="62">
        <v>19</v>
      </c>
      <c r="H60" s="62" t="s">
        <v>5</v>
      </c>
      <c r="I60" s="96">
        <v>6954000</v>
      </c>
      <c r="J60" s="92">
        <f t="shared" si="0"/>
        <v>366000</v>
      </c>
    </row>
    <row r="61" spans="1:10" x14ac:dyDescent="0.2">
      <c r="A61" s="62">
        <v>28</v>
      </c>
      <c r="B61" s="62" t="s">
        <v>691</v>
      </c>
      <c r="C61" s="90" t="s">
        <v>246</v>
      </c>
      <c r="D61" s="62" t="s">
        <v>472</v>
      </c>
      <c r="E61" s="106">
        <v>3.77</v>
      </c>
      <c r="F61" s="95" t="s">
        <v>7</v>
      </c>
      <c r="G61" s="62">
        <v>13</v>
      </c>
      <c r="H61" s="62" t="s">
        <v>7</v>
      </c>
      <c r="I61" s="96">
        <v>3965000</v>
      </c>
      <c r="J61" s="92">
        <f t="shared" si="0"/>
        <v>305000</v>
      </c>
    </row>
    <row r="62" spans="1:10" x14ac:dyDescent="0.2">
      <c r="A62" s="62">
        <v>29</v>
      </c>
      <c r="B62" s="62" t="s">
        <v>406</v>
      </c>
      <c r="C62" s="90" t="s">
        <v>407</v>
      </c>
      <c r="D62" s="62" t="s">
        <v>472</v>
      </c>
      <c r="E62" s="106">
        <v>2.94</v>
      </c>
      <c r="F62" s="95" t="s">
        <v>4</v>
      </c>
      <c r="G62" s="62">
        <v>16</v>
      </c>
      <c r="H62" s="62" t="s">
        <v>7</v>
      </c>
      <c r="I62" s="96">
        <v>4880000</v>
      </c>
      <c r="J62" s="92">
        <f t="shared" si="0"/>
        <v>305000</v>
      </c>
    </row>
    <row r="63" spans="1:10" x14ac:dyDescent="0.2">
      <c r="A63" s="62">
        <v>30</v>
      </c>
      <c r="B63" s="62" t="s">
        <v>750</v>
      </c>
      <c r="C63" s="90" t="s">
        <v>751</v>
      </c>
      <c r="D63" s="62" t="s">
        <v>492</v>
      </c>
      <c r="E63" s="106">
        <v>3.5</v>
      </c>
      <c r="F63" s="95" t="s">
        <v>4</v>
      </c>
      <c r="G63" s="62">
        <v>20</v>
      </c>
      <c r="H63" s="62" t="s">
        <v>5</v>
      </c>
      <c r="I63" s="96">
        <v>7320000</v>
      </c>
      <c r="J63" s="92">
        <f t="shared" si="0"/>
        <v>366000</v>
      </c>
    </row>
    <row r="64" spans="1:10" x14ac:dyDescent="0.2">
      <c r="A64" s="62">
        <v>31</v>
      </c>
      <c r="B64" s="62" t="s">
        <v>405</v>
      </c>
      <c r="C64" s="90" t="s">
        <v>33</v>
      </c>
      <c r="D64" s="62" t="s">
        <v>492</v>
      </c>
      <c r="E64" s="106">
        <v>3.15</v>
      </c>
      <c r="F64" s="95" t="s">
        <v>14</v>
      </c>
      <c r="G64" s="62">
        <v>20</v>
      </c>
      <c r="H64" s="62" t="s">
        <v>7</v>
      </c>
      <c r="I64" s="96">
        <v>6100000</v>
      </c>
      <c r="J64" s="92">
        <f t="shared" si="0"/>
        <v>305000</v>
      </c>
    </row>
    <row r="65" spans="1:10" x14ac:dyDescent="0.2">
      <c r="A65" s="62">
        <v>32</v>
      </c>
      <c r="B65" s="62" t="s">
        <v>727</v>
      </c>
      <c r="C65" s="90" t="s">
        <v>784</v>
      </c>
      <c r="D65" s="62" t="s">
        <v>692</v>
      </c>
      <c r="E65" s="106">
        <v>3.24</v>
      </c>
      <c r="F65" s="95" t="s">
        <v>14</v>
      </c>
      <c r="G65" s="62">
        <v>17</v>
      </c>
      <c r="H65" s="62" t="s">
        <v>5</v>
      </c>
      <c r="I65" s="96">
        <v>6222000</v>
      </c>
      <c r="J65" s="92">
        <f t="shared" si="0"/>
        <v>366000</v>
      </c>
    </row>
    <row r="66" spans="1:10" x14ac:dyDescent="0.2">
      <c r="A66" s="62">
        <v>33</v>
      </c>
      <c r="B66" s="62" t="s">
        <v>956</v>
      </c>
      <c r="C66" s="90" t="s">
        <v>29</v>
      </c>
      <c r="D66" s="62" t="s">
        <v>839</v>
      </c>
      <c r="E66" s="106">
        <v>3.07</v>
      </c>
      <c r="F66" s="95" t="s">
        <v>7</v>
      </c>
      <c r="G66" s="62">
        <v>15</v>
      </c>
      <c r="H66" s="62" t="s">
        <v>7</v>
      </c>
      <c r="I66" s="96">
        <v>4575000</v>
      </c>
      <c r="J66" s="92">
        <f t="shared" si="0"/>
        <v>305000</v>
      </c>
    </row>
    <row r="67" spans="1:10" s="94" customFormat="1" ht="19.5" customHeight="1" x14ac:dyDescent="0.2">
      <c r="A67" s="297" t="s">
        <v>17</v>
      </c>
      <c r="B67" s="297"/>
      <c r="C67" s="297"/>
      <c r="D67" s="297"/>
      <c r="E67" s="297"/>
      <c r="F67" s="297"/>
      <c r="G67" s="297"/>
      <c r="H67" s="297"/>
      <c r="I67" s="93">
        <f>SUM(I34:I66)</f>
        <v>188795000</v>
      </c>
      <c r="J67" s="92" t="e">
        <f t="shared" si="0"/>
        <v>#DIV/0!</v>
      </c>
    </row>
    <row r="68" spans="1:10" s="94" customFormat="1" ht="6.75" customHeight="1" x14ac:dyDescent="0.2">
      <c r="A68" s="111"/>
      <c r="B68" s="111"/>
      <c r="C68" s="111"/>
      <c r="D68" s="111"/>
      <c r="E68" s="117"/>
      <c r="F68" s="111"/>
      <c r="G68" s="111"/>
      <c r="H68" s="111"/>
      <c r="I68" s="112"/>
      <c r="J68" s="92"/>
    </row>
    <row r="69" spans="1:10" s="94" customFormat="1" ht="19.5" customHeight="1" x14ac:dyDescent="0.25">
      <c r="A69" s="301" t="s">
        <v>1065</v>
      </c>
      <c r="B69" s="301"/>
      <c r="C69" s="301"/>
      <c r="D69" s="301"/>
      <c r="E69" s="117"/>
      <c r="F69" s="111"/>
      <c r="G69" s="111"/>
      <c r="H69" s="111"/>
      <c r="I69" s="112"/>
      <c r="J69" s="92"/>
    </row>
    <row r="70" spans="1:10" s="94" customFormat="1" ht="8.25" customHeight="1" x14ac:dyDescent="0.2">
      <c r="A70" s="111"/>
      <c r="B70" s="111"/>
      <c r="C70" s="111"/>
      <c r="D70" s="111"/>
      <c r="E70" s="117"/>
      <c r="F70" s="111"/>
      <c r="G70" s="111"/>
      <c r="H70" s="111"/>
      <c r="I70" s="112"/>
      <c r="J70" s="92"/>
    </row>
    <row r="71" spans="1:10" ht="40.5" x14ac:dyDescent="0.2">
      <c r="A71" s="114" t="s">
        <v>0</v>
      </c>
      <c r="B71" s="114" t="s">
        <v>19</v>
      </c>
      <c r="C71" s="114" t="s">
        <v>1</v>
      </c>
      <c r="D71" s="37" t="s">
        <v>20</v>
      </c>
      <c r="E71" s="38" t="s">
        <v>936</v>
      </c>
      <c r="F71" s="37" t="s">
        <v>21</v>
      </c>
      <c r="G71" s="37" t="s">
        <v>22</v>
      </c>
      <c r="H71" s="37" t="s">
        <v>23</v>
      </c>
      <c r="I71" s="39" t="s">
        <v>937</v>
      </c>
      <c r="J71" s="92" t="e">
        <f t="shared" si="0"/>
        <v>#VALUE!</v>
      </c>
    </row>
    <row r="72" spans="1:10" x14ac:dyDescent="0.2">
      <c r="A72" s="47">
        <v>1</v>
      </c>
      <c r="B72" s="97" t="s">
        <v>152</v>
      </c>
      <c r="C72" s="98" t="s">
        <v>177</v>
      </c>
      <c r="D72" s="55" t="s">
        <v>153</v>
      </c>
      <c r="E72" s="107">
        <v>3.73</v>
      </c>
      <c r="F72" s="97" t="s">
        <v>4</v>
      </c>
      <c r="G72" s="97">
        <v>22</v>
      </c>
      <c r="H72" s="55" t="s">
        <v>5</v>
      </c>
      <c r="I72" s="56">
        <v>7524000</v>
      </c>
      <c r="J72" s="92">
        <f t="shared" si="0"/>
        <v>342000</v>
      </c>
    </row>
    <row r="73" spans="1:10" x14ac:dyDescent="0.2">
      <c r="A73" s="47">
        <v>2</v>
      </c>
      <c r="B73" s="97" t="s">
        <v>356</v>
      </c>
      <c r="C73" s="98" t="s">
        <v>397</v>
      </c>
      <c r="D73" s="55" t="s">
        <v>153</v>
      </c>
      <c r="E73" s="107">
        <v>3.64</v>
      </c>
      <c r="F73" s="97" t="s">
        <v>4</v>
      </c>
      <c r="G73" s="97">
        <v>22</v>
      </c>
      <c r="H73" s="55" t="s">
        <v>5</v>
      </c>
      <c r="I73" s="56">
        <v>7524000</v>
      </c>
      <c r="J73" s="92">
        <f t="shared" si="0"/>
        <v>342000</v>
      </c>
    </row>
    <row r="74" spans="1:10" x14ac:dyDescent="0.2">
      <c r="A74" s="47">
        <v>3</v>
      </c>
      <c r="B74" s="97" t="s">
        <v>478</v>
      </c>
      <c r="C74" s="98" t="s">
        <v>233</v>
      </c>
      <c r="D74" s="97" t="s">
        <v>156</v>
      </c>
      <c r="E74" s="107">
        <v>3.64</v>
      </c>
      <c r="F74" s="99" t="s">
        <v>14</v>
      </c>
      <c r="G74" s="97">
        <v>22</v>
      </c>
      <c r="H74" s="99" t="s">
        <v>14</v>
      </c>
      <c r="I74" s="56">
        <v>8778000</v>
      </c>
      <c r="J74" s="92">
        <f t="shared" si="0"/>
        <v>399000</v>
      </c>
    </row>
    <row r="75" spans="1:10" x14ac:dyDescent="0.2">
      <c r="A75" s="47">
        <v>4</v>
      </c>
      <c r="B75" s="97" t="s">
        <v>354</v>
      </c>
      <c r="C75" s="98" t="s">
        <v>395</v>
      </c>
      <c r="D75" s="97" t="s">
        <v>156</v>
      </c>
      <c r="E75" s="107">
        <v>4</v>
      </c>
      <c r="F75" s="97" t="s">
        <v>4</v>
      </c>
      <c r="G75" s="97">
        <v>22</v>
      </c>
      <c r="H75" s="55" t="s">
        <v>5</v>
      </c>
      <c r="I75" s="56">
        <v>7524000</v>
      </c>
      <c r="J75" s="92">
        <f t="shared" si="0"/>
        <v>342000</v>
      </c>
    </row>
    <row r="76" spans="1:10" x14ac:dyDescent="0.2">
      <c r="A76" s="47">
        <v>5</v>
      </c>
      <c r="B76" s="97" t="s">
        <v>636</v>
      </c>
      <c r="C76" s="98" t="s">
        <v>637</v>
      </c>
      <c r="D76" s="55" t="s">
        <v>157</v>
      </c>
      <c r="E76" s="107">
        <v>3.79</v>
      </c>
      <c r="F76" s="97" t="s">
        <v>4</v>
      </c>
      <c r="G76" s="97">
        <v>19</v>
      </c>
      <c r="H76" s="55" t="s">
        <v>5</v>
      </c>
      <c r="I76" s="56">
        <v>6954000</v>
      </c>
      <c r="J76" s="92">
        <f t="shared" si="0"/>
        <v>366000</v>
      </c>
    </row>
    <row r="77" spans="1:10" x14ac:dyDescent="0.2">
      <c r="A77" s="47">
        <v>6</v>
      </c>
      <c r="B77" s="97" t="s">
        <v>158</v>
      </c>
      <c r="C77" s="98" t="s">
        <v>178</v>
      </c>
      <c r="D77" s="55" t="s">
        <v>157</v>
      </c>
      <c r="E77" s="107">
        <v>3.32</v>
      </c>
      <c r="F77" s="97" t="s">
        <v>4</v>
      </c>
      <c r="G77" s="97">
        <v>19</v>
      </c>
      <c r="H77" s="55" t="s">
        <v>5</v>
      </c>
      <c r="I77" s="56">
        <v>6954000</v>
      </c>
      <c r="J77" s="92">
        <f t="shared" si="0"/>
        <v>366000</v>
      </c>
    </row>
    <row r="78" spans="1:10" x14ac:dyDescent="0.2">
      <c r="A78" s="47">
        <v>7</v>
      </c>
      <c r="B78" s="97" t="s">
        <v>355</v>
      </c>
      <c r="C78" s="98" t="s">
        <v>396</v>
      </c>
      <c r="D78" s="55" t="s">
        <v>154</v>
      </c>
      <c r="E78" s="107">
        <v>3.63</v>
      </c>
      <c r="F78" s="97" t="s">
        <v>4</v>
      </c>
      <c r="G78" s="97">
        <v>16</v>
      </c>
      <c r="H78" s="55" t="s">
        <v>5</v>
      </c>
      <c r="I78" s="56">
        <v>5856000</v>
      </c>
      <c r="J78" s="92">
        <f t="shared" si="0"/>
        <v>366000</v>
      </c>
    </row>
    <row r="79" spans="1:10" x14ac:dyDescent="0.2">
      <c r="A79" s="47">
        <v>8</v>
      </c>
      <c r="B79" s="97" t="s">
        <v>959</v>
      </c>
      <c r="C79" s="98" t="s">
        <v>960</v>
      </c>
      <c r="D79" s="55" t="s">
        <v>154</v>
      </c>
      <c r="E79" s="107">
        <v>3.25</v>
      </c>
      <c r="F79" s="97" t="s">
        <v>14</v>
      </c>
      <c r="G79" s="97">
        <v>16</v>
      </c>
      <c r="H79" s="55" t="s">
        <v>5</v>
      </c>
      <c r="I79" s="56">
        <v>5856000</v>
      </c>
      <c r="J79" s="92">
        <f t="shared" si="0"/>
        <v>366000</v>
      </c>
    </row>
    <row r="80" spans="1:10" x14ac:dyDescent="0.2">
      <c r="A80" s="47">
        <v>9</v>
      </c>
      <c r="B80" s="97" t="s">
        <v>295</v>
      </c>
      <c r="C80" s="98" t="s">
        <v>296</v>
      </c>
      <c r="D80" s="55" t="s">
        <v>159</v>
      </c>
      <c r="E80" s="107">
        <v>3.79</v>
      </c>
      <c r="F80" s="97" t="s">
        <v>4</v>
      </c>
      <c r="G80" s="97">
        <v>19</v>
      </c>
      <c r="H80" s="55" t="s">
        <v>5</v>
      </c>
      <c r="I80" s="56">
        <v>6954000</v>
      </c>
      <c r="J80" s="92">
        <f t="shared" si="0"/>
        <v>366000</v>
      </c>
    </row>
    <row r="81" spans="1:10" x14ac:dyDescent="0.2">
      <c r="A81" s="47">
        <v>10</v>
      </c>
      <c r="B81" s="97" t="s">
        <v>297</v>
      </c>
      <c r="C81" s="98" t="s">
        <v>298</v>
      </c>
      <c r="D81" s="55" t="s">
        <v>159</v>
      </c>
      <c r="E81" s="107">
        <v>3.68</v>
      </c>
      <c r="F81" s="97" t="s">
        <v>4</v>
      </c>
      <c r="G81" s="97">
        <v>19</v>
      </c>
      <c r="H81" s="55" t="s">
        <v>5</v>
      </c>
      <c r="I81" s="56">
        <v>6954000</v>
      </c>
      <c r="J81" s="92">
        <f t="shared" si="0"/>
        <v>366000</v>
      </c>
    </row>
    <row r="82" spans="1:10" x14ac:dyDescent="0.2">
      <c r="A82" s="47">
        <v>11</v>
      </c>
      <c r="B82" s="97" t="s">
        <v>957</v>
      </c>
      <c r="C82" s="98" t="s">
        <v>958</v>
      </c>
      <c r="D82" s="55" t="s">
        <v>159</v>
      </c>
      <c r="E82" s="107">
        <v>3.63</v>
      </c>
      <c r="F82" s="97" t="s">
        <v>4</v>
      </c>
      <c r="G82" s="97">
        <v>19</v>
      </c>
      <c r="H82" s="55" t="s">
        <v>5</v>
      </c>
      <c r="I82" s="56">
        <v>6954000</v>
      </c>
      <c r="J82" s="92">
        <f t="shared" si="0"/>
        <v>366000</v>
      </c>
    </row>
    <row r="83" spans="1:10" x14ac:dyDescent="0.2">
      <c r="A83" s="47">
        <v>12</v>
      </c>
      <c r="B83" s="97" t="s">
        <v>961</v>
      </c>
      <c r="C83" s="98" t="s">
        <v>962</v>
      </c>
      <c r="D83" s="55" t="s">
        <v>159</v>
      </c>
      <c r="E83" s="107">
        <v>3.37</v>
      </c>
      <c r="F83" s="97" t="s">
        <v>4</v>
      </c>
      <c r="G83" s="97">
        <v>19</v>
      </c>
      <c r="H83" s="55" t="s">
        <v>5</v>
      </c>
      <c r="I83" s="56">
        <v>6954000</v>
      </c>
      <c r="J83" s="92">
        <f t="shared" si="0"/>
        <v>366000</v>
      </c>
    </row>
    <row r="84" spans="1:10" x14ac:dyDescent="0.2">
      <c r="A84" s="47">
        <v>13</v>
      </c>
      <c r="B84" s="97" t="s">
        <v>160</v>
      </c>
      <c r="C84" s="98" t="s">
        <v>179</v>
      </c>
      <c r="D84" s="55" t="s">
        <v>159</v>
      </c>
      <c r="E84" s="107">
        <v>3.26</v>
      </c>
      <c r="F84" s="97" t="s">
        <v>4</v>
      </c>
      <c r="G84" s="97">
        <v>19</v>
      </c>
      <c r="H84" s="55" t="s">
        <v>5</v>
      </c>
      <c r="I84" s="56">
        <v>6954000</v>
      </c>
      <c r="J84" s="92">
        <f t="shared" ref="J84:J142" si="1">I84/G84</f>
        <v>366000</v>
      </c>
    </row>
    <row r="85" spans="1:10" x14ac:dyDescent="0.2">
      <c r="A85" s="47">
        <v>14</v>
      </c>
      <c r="B85" s="97" t="s">
        <v>963</v>
      </c>
      <c r="C85" s="98" t="s">
        <v>964</v>
      </c>
      <c r="D85" s="97" t="s">
        <v>159</v>
      </c>
      <c r="E85" s="107">
        <v>3.53</v>
      </c>
      <c r="F85" s="99" t="s">
        <v>7</v>
      </c>
      <c r="G85" s="97">
        <v>19</v>
      </c>
      <c r="H85" s="55" t="s">
        <v>7</v>
      </c>
      <c r="I85" s="56">
        <v>5795000</v>
      </c>
      <c r="J85" s="92">
        <f t="shared" si="1"/>
        <v>305000</v>
      </c>
    </row>
    <row r="86" spans="1:10" x14ac:dyDescent="0.2">
      <c r="A86" s="47">
        <v>15</v>
      </c>
      <c r="B86" s="97" t="s">
        <v>965</v>
      </c>
      <c r="C86" s="98" t="s">
        <v>966</v>
      </c>
      <c r="D86" s="97" t="s">
        <v>159</v>
      </c>
      <c r="E86" s="107">
        <v>3.47</v>
      </c>
      <c r="F86" s="99" t="s">
        <v>7</v>
      </c>
      <c r="G86" s="97">
        <v>19</v>
      </c>
      <c r="H86" s="55" t="s">
        <v>7</v>
      </c>
      <c r="I86" s="56">
        <v>5795000</v>
      </c>
      <c r="J86" s="92">
        <f t="shared" si="1"/>
        <v>305000</v>
      </c>
    </row>
    <row r="87" spans="1:10" x14ac:dyDescent="0.2">
      <c r="A87" s="47">
        <v>16</v>
      </c>
      <c r="B87" s="97" t="s">
        <v>299</v>
      </c>
      <c r="C87" s="98" t="s">
        <v>300</v>
      </c>
      <c r="D87" s="55" t="s">
        <v>155</v>
      </c>
      <c r="E87" s="107">
        <v>3.25</v>
      </c>
      <c r="F87" s="97" t="s">
        <v>14</v>
      </c>
      <c r="G87" s="97">
        <v>16</v>
      </c>
      <c r="H87" s="55" t="s">
        <v>5</v>
      </c>
      <c r="I87" s="56">
        <v>5856000</v>
      </c>
      <c r="J87" s="92">
        <f t="shared" si="1"/>
        <v>366000</v>
      </c>
    </row>
    <row r="88" spans="1:10" x14ac:dyDescent="0.2">
      <c r="A88" s="47">
        <v>17</v>
      </c>
      <c r="B88" s="97" t="s">
        <v>826</v>
      </c>
      <c r="C88" s="98" t="s">
        <v>45</v>
      </c>
      <c r="D88" s="97" t="s">
        <v>155</v>
      </c>
      <c r="E88" s="107">
        <v>3.81</v>
      </c>
      <c r="F88" s="99" t="s">
        <v>7</v>
      </c>
      <c r="G88" s="97">
        <v>16</v>
      </c>
      <c r="H88" s="55" t="s">
        <v>7</v>
      </c>
      <c r="I88" s="56">
        <v>4880000</v>
      </c>
      <c r="J88" s="92">
        <f t="shared" si="1"/>
        <v>305000</v>
      </c>
    </row>
    <row r="89" spans="1:10" x14ac:dyDescent="0.2">
      <c r="A89" s="47">
        <v>18</v>
      </c>
      <c r="B89" s="97" t="s">
        <v>360</v>
      </c>
      <c r="C89" s="98" t="s">
        <v>401</v>
      </c>
      <c r="D89" s="97" t="s">
        <v>479</v>
      </c>
      <c r="E89" s="107">
        <v>3.57</v>
      </c>
      <c r="F89" s="99" t="s">
        <v>14</v>
      </c>
      <c r="G89" s="97">
        <v>21</v>
      </c>
      <c r="H89" s="55" t="s">
        <v>5</v>
      </c>
      <c r="I89" s="56">
        <v>7182000</v>
      </c>
      <c r="J89" s="92">
        <f t="shared" si="1"/>
        <v>342000</v>
      </c>
    </row>
    <row r="90" spans="1:10" x14ac:dyDescent="0.2">
      <c r="A90" s="47">
        <v>19</v>
      </c>
      <c r="B90" s="97" t="s">
        <v>480</v>
      </c>
      <c r="C90" s="98" t="s">
        <v>41</v>
      </c>
      <c r="D90" s="97" t="s">
        <v>479</v>
      </c>
      <c r="E90" s="107">
        <v>3.57</v>
      </c>
      <c r="F90" s="99" t="s">
        <v>4</v>
      </c>
      <c r="G90" s="97">
        <v>21</v>
      </c>
      <c r="H90" s="55" t="s">
        <v>5</v>
      </c>
      <c r="I90" s="56">
        <v>7182000</v>
      </c>
      <c r="J90" s="92">
        <f t="shared" si="1"/>
        <v>342000</v>
      </c>
    </row>
    <row r="91" spans="1:10" x14ac:dyDescent="0.2">
      <c r="A91" s="47">
        <v>20</v>
      </c>
      <c r="B91" s="97" t="s">
        <v>987</v>
      </c>
      <c r="C91" s="98" t="s">
        <v>988</v>
      </c>
      <c r="D91" s="97" t="s">
        <v>479</v>
      </c>
      <c r="E91" s="107">
        <v>3.43</v>
      </c>
      <c r="F91" s="99" t="s">
        <v>4</v>
      </c>
      <c r="G91" s="97">
        <v>21</v>
      </c>
      <c r="H91" s="55" t="s">
        <v>5</v>
      </c>
      <c r="I91" s="56">
        <v>7182000</v>
      </c>
      <c r="J91" s="92">
        <f t="shared" si="1"/>
        <v>342000</v>
      </c>
    </row>
    <row r="92" spans="1:10" x14ac:dyDescent="0.2">
      <c r="A92" s="47">
        <v>21</v>
      </c>
      <c r="B92" s="97" t="s">
        <v>829</v>
      </c>
      <c r="C92" s="98" t="s">
        <v>82</v>
      </c>
      <c r="D92" s="97" t="s">
        <v>479</v>
      </c>
      <c r="E92" s="107">
        <v>3.43</v>
      </c>
      <c r="F92" s="97" t="s">
        <v>4</v>
      </c>
      <c r="G92" s="97">
        <v>21</v>
      </c>
      <c r="H92" s="55" t="s">
        <v>5</v>
      </c>
      <c r="I92" s="56">
        <v>7182000</v>
      </c>
      <c r="J92" s="92">
        <f t="shared" si="1"/>
        <v>342000</v>
      </c>
    </row>
    <row r="93" spans="1:10" x14ac:dyDescent="0.2">
      <c r="A93" s="47">
        <v>22</v>
      </c>
      <c r="B93" s="97" t="s">
        <v>827</v>
      </c>
      <c r="C93" s="98" t="s">
        <v>828</v>
      </c>
      <c r="D93" s="97" t="s">
        <v>481</v>
      </c>
      <c r="E93" s="107">
        <v>3.57</v>
      </c>
      <c r="F93" s="99" t="s">
        <v>4</v>
      </c>
      <c r="G93" s="97">
        <v>21</v>
      </c>
      <c r="H93" s="55" t="s">
        <v>5</v>
      </c>
      <c r="I93" s="56">
        <v>7182000</v>
      </c>
      <c r="J93" s="92">
        <f t="shared" si="1"/>
        <v>342000</v>
      </c>
    </row>
    <row r="94" spans="1:10" x14ac:dyDescent="0.2">
      <c r="A94" s="47">
        <v>23</v>
      </c>
      <c r="B94" s="97" t="s">
        <v>361</v>
      </c>
      <c r="C94" s="98" t="s">
        <v>44</v>
      </c>
      <c r="D94" s="97" t="s">
        <v>481</v>
      </c>
      <c r="E94" s="107">
        <v>3.43</v>
      </c>
      <c r="F94" s="99" t="s">
        <v>14</v>
      </c>
      <c r="G94" s="97">
        <v>21</v>
      </c>
      <c r="H94" s="55" t="s">
        <v>5</v>
      </c>
      <c r="I94" s="56">
        <v>7182000</v>
      </c>
      <c r="J94" s="92">
        <f t="shared" si="1"/>
        <v>342000</v>
      </c>
    </row>
    <row r="95" spans="1:10" x14ac:dyDescent="0.2">
      <c r="A95" s="47">
        <v>24</v>
      </c>
      <c r="B95" s="97" t="s">
        <v>358</v>
      </c>
      <c r="C95" s="98" t="s">
        <v>399</v>
      </c>
      <c r="D95" s="97" t="s">
        <v>481</v>
      </c>
      <c r="E95" s="107">
        <v>3.29</v>
      </c>
      <c r="F95" s="99" t="s">
        <v>4</v>
      </c>
      <c r="G95" s="97">
        <v>21</v>
      </c>
      <c r="H95" s="55" t="s">
        <v>5</v>
      </c>
      <c r="I95" s="56">
        <v>7182000</v>
      </c>
      <c r="J95" s="92">
        <f t="shared" si="1"/>
        <v>342000</v>
      </c>
    </row>
    <row r="96" spans="1:10" x14ac:dyDescent="0.2">
      <c r="A96" s="47">
        <v>25</v>
      </c>
      <c r="B96" s="97" t="s">
        <v>985</v>
      </c>
      <c r="C96" s="98" t="s">
        <v>986</v>
      </c>
      <c r="D96" s="97" t="s">
        <v>481</v>
      </c>
      <c r="E96" s="107">
        <v>3.43</v>
      </c>
      <c r="F96" s="99" t="s">
        <v>7</v>
      </c>
      <c r="G96" s="97">
        <v>21</v>
      </c>
      <c r="H96" s="55" t="s">
        <v>7</v>
      </c>
      <c r="I96" s="56">
        <v>5985000</v>
      </c>
      <c r="J96" s="92">
        <f t="shared" si="1"/>
        <v>285000</v>
      </c>
    </row>
    <row r="97" spans="1:10" x14ac:dyDescent="0.2">
      <c r="A97" s="47">
        <v>26</v>
      </c>
      <c r="B97" s="97" t="s">
        <v>640</v>
      </c>
      <c r="C97" s="98" t="s">
        <v>641</v>
      </c>
      <c r="D97" s="97" t="s">
        <v>482</v>
      </c>
      <c r="E97" s="107">
        <v>3.43</v>
      </c>
      <c r="F97" s="99" t="s">
        <v>4</v>
      </c>
      <c r="G97" s="97">
        <v>21</v>
      </c>
      <c r="H97" s="55" t="s">
        <v>5</v>
      </c>
      <c r="I97" s="56">
        <v>7182000</v>
      </c>
      <c r="J97" s="92">
        <f t="shared" si="1"/>
        <v>342000</v>
      </c>
    </row>
    <row r="98" spans="1:10" x14ac:dyDescent="0.2">
      <c r="A98" s="47">
        <v>27</v>
      </c>
      <c r="B98" s="97" t="s">
        <v>638</v>
      </c>
      <c r="C98" s="98" t="s">
        <v>639</v>
      </c>
      <c r="D98" s="97" t="s">
        <v>482</v>
      </c>
      <c r="E98" s="107">
        <v>3.29</v>
      </c>
      <c r="F98" s="99" t="s">
        <v>4</v>
      </c>
      <c r="G98" s="97">
        <v>21</v>
      </c>
      <c r="H98" s="55" t="s">
        <v>5</v>
      </c>
      <c r="I98" s="56">
        <v>7182000</v>
      </c>
      <c r="J98" s="92">
        <f t="shared" si="1"/>
        <v>342000</v>
      </c>
    </row>
    <row r="99" spans="1:10" x14ac:dyDescent="0.2">
      <c r="A99" s="47">
        <v>28</v>
      </c>
      <c r="B99" s="97" t="s">
        <v>486</v>
      </c>
      <c r="C99" s="98" t="s">
        <v>487</v>
      </c>
      <c r="D99" s="97" t="s">
        <v>485</v>
      </c>
      <c r="E99" s="107">
        <v>3.57</v>
      </c>
      <c r="F99" s="99" t="s">
        <v>4</v>
      </c>
      <c r="G99" s="97">
        <v>21</v>
      </c>
      <c r="H99" s="55" t="s">
        <v>5</v>
      </c>
      <c r="I99" s="56">
        <v>7686000</v>
      </c>
      <c r="J99" s="92">
        <f t="shared" si="1"/>
        <v>366000</v>
      </c>
    </row>
    <row r="100" spans="1:10" x14ac:dyDescent="0.2">
      <c r="A100" s="47">
        <v>29</v>
      </c>
      <c r="B100" s="97" t="s">
        <v>642</v>
      </c>
      <c r="C100" s="98" t="s">
        <v>643</v>
      </c>
      <c r="D100" s="97" t="s">
        <v>485</v>
      </c>
      <c r="E100" s="107">
        <v>3.33</v>
      </c>
      <c r="F100" s="99" t="s">
        <v>4</v>
      </c>
      <c r="G100" s="97">
        <v>18</v>
      </c>
      <c r="H100" s="55" t="s">
        <v>5</v>
      </c>
      <c r="I100" s="56">
        <v>6588000</v>
      </c>
      <c r="J100" s="92">
        <f t="shared" si="1"/>
        <v>366000</v>
      </c>
    </row>
    <row r="101" spans="1:10" x14ac:dyDescent="0.2">
      <c r="A101" s="47">
        <v>30</v>
      </c>
      <c r="B101" s="97" t="s">
        <v>483</v>
      </c>
      <c r="C101" s="98" t="s">
        <v>484</v>
      </c>
      <c r="D101" s="97" t="s">
        <v>485</v>
      </c>
      <c r="E101" s="107">
        <v>3.33</v>
      </c>
      <c r="F101" s="99" t="s">
        <v>7</v>
      </c>
      <c r="G101" s="97">
        <v>18</v>
      </c>
      <c r="H101" s="55" t="s">
        <v>7</v>
      </c>
      <c r="I101" s="56">
        <v>5490000</v>
      </c>
      <c r="J101" s="92">
        <f t="shared" si="1"/>
        <v>305000</v>
      </c>
    </row>
    <row r="102" spans="1:10" x14ac:dyDescent="0.2">
      <c r="A102" s="47">
        <v>31</v>
      </c>
      <c r="B102" s="97" t="s">
        <v>357</v>
      </c>
      <c r="C102" s="98" t="s">
        <v>398</v>
      </c>
      <c r="D102" s="97" t="s">
        <v>485</v>
      </c>
      <c r="E102" s="107">
        <v>3.17</v>
      </c>
      <c r="F102" s="99" t="s">
        <v>4</v>
      </c>
      <c r="G102" s="97">
        <v>18</v>
      </c>
      <c r="H102" s="55" t="s">
        <v>7</v>
      </c>
      <c r="I102" s="56">
        <v>5490000</v>
      </c>
      <c r="J102" s="92">
        <f t="shared" si="1"/>
        <v>305000</v>
      </c>
    </row>
    <row r="103" spans="1:10" x14ac:dyDescent="0.2">
      <c r="A103" s="47">
        <v>32</v>
      </c>
      <c r="B103" s="97" t="s">
        <v>973</v>
      </c>
      <c r="C103" s="98" t="s">
        <v>974</v>
      </c>
      <c r="D103" s="97" t="s">
        <v>485</v>
      </c>
      <c r="E103" s="107">
        <v>3.17</v>
      </c>
      <c r="F103" s="99" t="s">
        <v>7</v>
      </c>
      <c r="G103" s="97">
        <v>18</v>
      </c>
      <c r="H103" s="55" t="s">
        <v>7</v>
      </c>
      <c r="I103" s="56">
        <v>5490000</v>
      </c>
      <c r="J103" s="92">
        <f t="shared" si="1"/>
        <v>305000</v>
      </c>
    </row>
    <row r="104" spans="1:10" x14ac:dyDescent="0.2">
      <c r="A104" s="47">
        <v>33</v>
      </c>
      <c r="B104" s="97" t="s">
        <v>975</v>
      </c>
      <c r="C104" s="98" t="s">
        <v>976</v>
      </c>
      <c r="D104" s="97" t="s">
        <v>485</v>
      </c>
      <c r="E104" s="107">
        <v>3.17</v>
      </c>
      <c r="F104" s="99" t="s">
        <v>7</v>
      </c>
      <c r="G104" s="97">
        <v>18</v>
      </c>
      <c r="H104" s="55" t="s">
        <v>7</v>
      </c>
      <c r="I104" s="56">
        <v>5490000</v>
      </c>
      <c r="J104" s="92">
        <f t="shared" si="1"/>
        <v>305000</v>
      </c>
    </row>
    <row r="105" spans="1:10" x14ac:dyDescent="0.2">
      <c r="A105" s="47">
        <v>34</v>
      </c>
      <c r="B105" s="97" t="s">
        <v>644</v>
      </c>
      <c r="C105" s="98" t="s">
        <v>645</v>
      </c>
      <c r="D105" s="97" t="s">
        <v>490</v>
      </c>
      <c r="E105" s="107">
        <v>3.2</v>
      </c>
      <c r="F105" s="99" t="s">
        <v>4</v>
      </c>
      <c r="G105" s="97">
        <v>15</v>
      </c>
      <c r="H105" s="55" t="s">
        <v>5</v>
      </c>
      <c r="I105" s="56">
        <v>5490000</v>
      </c>
      <c r="J105" s="92">
        <f t="shared" si="1"/>
        <v>366000</v>
      </c>
    </row>
    <row r="106" spans="1:10" x14ac:dyDescent="0.2">
      <c r="A106" s="47">
        <v>35</v>
      </c>
      <c r="B106" s="97" t="s">
        <v>967</v>
      </c>
      <c r="C106" s="98" t="s">
        <v>968</v>
      </c>
      <c r="D106" s="97" t="s">
        <v>490</v>
      </c>
      <c r="E106" s="107">
        <v>3.33</v>
      </c>
      <c r="F106" s="99" t="s">
        <v>7</v>
      </c>
      <c r="G106" s="97">
        <v>18</v>
      </c>
      <c r="H106" s="55" t="s">
        <v>7</v>
      </c>
      <c r="I106" s="56">
        <v>5490000</v>
      </c>
      <c r="J106" s="92">
        <f t="shared" si="1"/>
        <v>305000</v>
      </c>
    </row>
    <row r="107" spans="1:10" x14ac:dyDescent="0.2">
      <c r="A107" s="47">
        <v>36</v>
      </c>
      <c r="B107" s="97" t="s">
        <v>971</v>
      </c>
      <c r="C107" s="98" t="s">
        <v>972</v>
      </c>
      <c r="D107" s="97" t="s">
        <v>490</v>
      </c>
      <c r="E107" s="107">
        <v>3.2</v>
      </c>
      <c r="F107" s="99" t="s">
        <v>7</v>
      </c>
      <c r="G107" s="97">
        <v>15</v>
      </c>
      <c r="H107" s="55" t="s">
        <v>7</v>
      </c>
      <c r="I107" s="56">
        <v>4575000</v>
      </c>
      <c r="J107" s="92">
        <f t="shared" si="1"/>
        <v>305000</v>
      </c>
    </row>
    <row r="108" spans="1:10" x14ac:dyDescent="0.2">
      <c r="A108" s="47">
        <v>37</v>
      </c>
      <c r="B108" s="97" t="s">
        <v>488</v>
      </c>
      <c r="C108" s="98" t="s">
        <v>489</v>
      </c>
      <c r="D108" s="97" t="s">
        <v>490</v>
      </c>
      <c r="E108" s="107">
        <v>3.17</v>
      </c>
      <c r="F108" s="99" t="s">
        <v>7</v>
      </c>
      <c r="G108" s="97">
        <v>18</v>
      </c>
      <c r="H108" s="55" t="s">
        <v>7</v>
      </c>
      <c r="I108" s="56">
        <v>5490000</v>
      </c>
      <c r="J108" s="92">
        <f t="shared" si="1"/>
        <v>305000</v>
      </c>
    </row>
    <row r="109" spans="1:10" x14ac:dyDescent="0.2">
      <c r="A109" s="47">
        <v>38</v>
      </c>
      <c r="B109" s="97" t="s">
        <v>359</v>
      </c>
      <c r="C109" s="98" t="s">
        <v>400</v>
      </c>
      <c r="D109" s="97" t="s">
        <v>490</v>
      </c>
      <c r="E109" s="107">
        <v>3</v>
      </c>
      <c r="F109" s="99" t="s">
        <v>14</v>
      </c>
      <c r="G109" s="97">
        <v>18</v>
      </c>
      <c r="H109" s="55" t="s">
        <v>7</v>
      </c>
      <c r="I109" s="56">
        <v>5490000</v>
      </c>
      <c r="J109" s="92">
        <f t="shared" si="1"/>
        <v>305000</v>
      </c>
    </row>
    <row r="110" spans="1:10" x14ac:dyDescent="0.2">
      <c r="A110" s="47">
        <v>39</v>
      </c>
      <c r="B110" s="97" t="s">
        <v>969</v>
      </c>
      <c r="C110" s="98" t="s">
        <v>970</v>
      </c>
      <c r="D110" s="97" t="s">
        <v>491</v>
      </c>
      <c r="E110" s="107">
        <v>3.17</v>
      </c>
      <c r="F110" s="99" t="s">
        <v>4</v>
      </c>
      <c r="G110" s="97">
        <v>18</v>
      </c>
      <c r="H110" s="55" t="s">
        <v>7</v>
      </c>
      <c r="I110" s="56">
        <v>5490000</v>
      </c>
      <c r="J110" s="92">
        <f t="shared" si="1"/>
        <v>305000</v>
      </c>
    </row>
    <row r="111" spans="1:10" x14ac:dyDescent="0.2">
      <c r="A111" s="47">
        <v>40</v>
      </c>
      <c r="B111" s="97" t="s">
        <v>649</v>
      </c>
      <c r="C111" s="98" t="s">
        <v>52</v>
      </c>
      <c r="D111" s="97" t="s">
        <v>646</v>
      </c>
      <c r="E111" s="107">
        <v>3.17</v>
      </c>
      <c r="F111" s="97" t="s">
        <v>4</v>
      </c>
      <c r="G111" s="97">
        <v>18</v>
      </c>
      <c r="H111" s="55" t="s">
        <v>7</v>
      </c>
      <c r="I111" s="56">
        <v>5130000</v>
      </c>
      <c r="J111" s="92">
        <f t="shared" si="1"/>
        <v>285000</v>
      </c>
    </row>
    <row r="112" spans="1:10" x14ac:dyDescent="0.2">
      <c r="A112" s="47">
        <v>41</v>
      </c>
      <c r="B112" s="97" t="s">
        <v>647</v>
      </c>
      <c r="C112" s="98" t="s">
        <v>648</v>
      </c>
      <c r="D112" s="97" t="s">
        <v>646</v>
      </c>
      <c r="E112" s="107">
        <v>3.17</v>
      </c>
      <c r="F112" s="97" t="s">
        <v>4</v>
      </c>
      <c r="G112" s="97">
        <v>18</v>
      </c>
      <c r="H112" s="55" t="s">
        <v>7</v>
      </c>
      <c r="I112" s="56">
        <v>5130000</v>
      </c>
      <c r="J112" s="92">
        <f t="shared" si="1"/>
        <v>285000</v>
      </c>
    </row>
    <row r="113" spans="1:10" x14ac:dyDescent="0.2">
      <c r="A113" s="47">
        <v>42</v>
      </c>
      <c r="B113" s="97" t="s">
        <v>650</v>
      </c>
      <c r="C113" s="98" t="s">
        <v>651</v>
      </c>
      <c r="D113" s="97" t="s">
        <v>646</v>
      </c>
      <c r="E113" s="107">
        <v>2.93</v>
      </c>
      <c r="F113" s="97" t="s">
        <v>4</v>
      </c>
      <c r="G113" s="97">
        <v>15</v>
      </c>
      <c r="H113" s="55" t="s">
        <v>7</v>
      </c>
      <c r="I113" s="56">
        <v>4275000</v>
      </c>
      <c r="J113" s="92">
        <f t="shared" si="1"/>
        <v>285000</v>
      </c>
    </row>
    <row r="114" spans="1:10" x14ac:dyDescent="0.2">
      <c r="A114" s="47">
        <v>43</v>
      </c>
      <c r="B114" s="97" t="s">
        <v>989</v>
      </c>
      <c r="C114" s="98" t="s">
        <v>990</v>
      </c>
      <c r="D114" s="97" t="s">
        <v>646</v>
      </c>
      <c r="E114" s="107">
        <v>2.5</v>
      </c>
      <c r="F114" s="97" t="s">
        <v>4</v>
      </c>
      <c r="G114" s="97">
        <v>18</v>
      </c>
      <c r="H114" s="55" t="s">
        <v>7</v>
      </c>
      <c r="I114" s="56">
        <v>5130000</v>
      </c>
      <c r="J114" s="92">
        <f t="shared" si="1"/>
        <v>285000</v>
      </c>
    </row>
    <row r="115" spans="1:10" x14ac:dyDescent="0.2">
      <c r="A115" s="47">
        <v>44</v>
      </c>
      <c r="B115" s="97" t="s">
        <v>652</v>
      </c>
      <c r="C115" s="98" t="s">
        <v>98</v>
      </c>
      <c r="D115" s="97" t="s">
        <v>653</v>
      </c>
      <c r="E115" s="107">
        <v>3.67</v>
      </c>
      <c r="F115" s="99" t="s">
        <v>14</v>
      </c>
      <c r="G115" s="97">
        <v>18</v>
      </c>
      <c r="H115" s="99" t="s">
        <v>14</v>
      </c>
      <c r="I115" s="56">
        <v>7182000</v>
      </c>
      <c r="J115" s="92">
        <f t="shared" si="1"/>
        <v>399000</v>
      </c>
    </row>
    <row r="116" spans="1:10" x14ac:dyDescent="0.2">
      <c r="A116" s="47">
        <v>45</v>
      </c>
      <c r="B116" s="97" t="s">
        <v>837</v>
      </c>
      <c r="C116" s="98" t="s">
        <v>838</v>
      </c>
      <c r="D116" s="97" t="s">
        <v>653</v>
      </c>
      <c r="E116" s="107">
        <v>3.56</v>
      </c>
      <c r="F116" s="97" t="s">
        <v>7</v>
      </c>
      <c r="G116" s="97">
        <v>18</v>
      </c>
      <c r="H116" s="55" t="s">
        <v>7</v>
      </c>
      <c r="I116" s="56">
        <v>5130000</v>
      </c>
      <c r="J116" s="92">
        <f t="shared" si="1"/>
        <v>285000</v>
      </c>
    </row>
    <row r="117" spans="1:10" x14ac:dyDescent="0.2">
      <c r="A117" s="47">
        <v>46</v>
      </c>
      <c r="B117" s="97" t="s">
        <v>654</v>
      </c>
      <c r="C117" s="98" t="s">
        <v>643</v>
      </c>
      <c r="D117" s="97" t="s">
        <v>653</v>
      </c>
      <c r="E117" s="107">
        <v>3.39</v>
      </c>
      <c r="F117" s="97" t="s">
        <v>7</v>
      </c>
      <c r="G117" s="97">
        <v>18</v>
      </c>
      <c r="H117" s="55" t="s">
        <v>7</v>
      </c>
      <c r="I117" s="56">
        <v>5130000</v>
      </c>
      <c r="J117" s="92">
        <f t="shared" si="1"/>
        <v>285000</v>
      </c>
    </row>
    <row r="118" spans="1:10" ht="18" customHeight="1" x14ac:dyDescent="0.2">
      <c r="A118" s="47">
        <v>47</v>
      </c>
      <c r="B118" s="97" t="s">
        <v>655</v>
      </c>
      <c r="C118" s="98" t="s">
        <v>656</v>
      </c>
      <c r="D118" s="97" t="s">
        <v>657</v>
      </c>
      <c r="E118" s="107">
        <v>3.61</v>
      </c>
      <c r="F118" s="99" t="s">
        <v>14</v>
      </c>
      <c r="G118" s="97">
        <v>18</v>
      </c>
      <c r="H118" s="55" t="s">
        <v>14</v>
      </c>
      <c r="I118" s="56">
        <v>7182000</v>
      </c>
      <c r="J118" s="92">
        <f t="shared" si="1"/>
        <v>399000</v>
      </c>
    </row>
    <row r="119" spans="1:10" x14ac:dyDescent="0.2">
      <c r="A119" s="47">
        <v>48</v>
      </c>
      <c r="B119" s="97" t="s">
        <v>658</v>
      </c>
      <c r="C119" s="98" t="s">
        <v>659</v>
      </c>
      <c r="D119" s="97" t="s">
        <v>657</v>
      </c>
      <c r="E119" s="107">
        <v>3.33</v>
      </c>
      <c r="F119" s="97" t="s">
        <v>14</v>
      </c>
      <c r="G119" s="97">
        <v>18</v>
      </c>
      <c r="H119" s="55" t="s">
        <v>5</v>
      </c>
      <c r="I119" s="56">
        <v>6156000</v>
      </c>
      <c r="J119" s="92">
        <f t="shared" si="1"/>
        <v>342000</v>
      </c>
    </row>
    <row r="120" spans="1:10" x14ac:dyDescent="0.2">
      <c r="A120" s="47">
        <v>49</v>
      </c>
      <c r="B120" s="97" t="s">
        <v>835</v>
      </c>
      <c r="C120" s="98" t="s">
        <v>836</v>
      </c>
      <c r="D120" s="97" t="s">
        <v>662</v>
      </c>
      <c r="E120" s="107">
        <v>3.42</v>
      </c>
      <c r="F120" s="99" t="s">
        <v>4</v>
      </c>
      <c r="G120" s="97">
        <v>19</v>
      </c>
      <c r="H120" s="55" t="s">
        <v>5</v>
      </c>
      <c r="I120" s="56">
        <v>6954000</v>
      </c>
      <c r="J120" s="92">
        <f t="shared" si="1"/>
        <v>366000</v>
      </c>
    </row>
    <row r="121" spans="1:10" x14ac:dyDescent="0.2">
      <c r="A121" s="47">
        <v>50</v>
      </c>
      <c r="B121" s="97" t="s">
        <v>660</v>
      </c>
      <c r="C121" s="98" t="s">
        <v>661</v>
      </c>
      <c r="D121" s="97" t="s">
        <v>662</v>
      </c>
      <c r="E121" s="107">
        <v>3.26</v>
      </c>
      <c r="F121" s="99" t="s">
        <v>14</v>
      </c>
      <c r="G121" s="97">
        <v>19</v>
      </c>
      <c r="H121" s="55" t="s">
        <v>5</v>
      </c>
      <c r="I121" s="56">
        <v>6954000</v>
      </c>
      <c r="J121" s="92">
        <f t="shared" si="1"/>
        <v>366000</v>
      </c>
    </row>
    <row r="122" spans="1:10" x14ac:dyDescent="0.2">
      <c r="A122" s="47">
        <v>51</v>
      </c>
      <c r="B122" s="97" t="s">
        <v>663</v>
      </c>
      <c r="C122" s="98" t="s">
        <v>664</v>
      </c>
      <c r="D122" s="97" t="s">
        <v>665</v>
      </c>
      <c r="E122" s="107">
        <v>3.59</v>
      </c>
      <c r="F122" s="99" t="s">
        <v>4</v>
      </c>
      <c r="G122" s="97">
        <v>17</v>
      </c>
      <c r="H122" s="55" t="s">
        <v>5</v>
      </c>
      <c r="I122" s="56">
        <v>6222000</v>
      </c>
      <c r="J122" s="92">
        <f t="shared" si="1"/>
        <v>366000</v>
      </c>
    </row>
    <row r="123" spans="1:10" x14ac:dyDescent="0.2">
      <c r="A123" s="47">
        <v>52</v>
      </c>
      <c r="B123" s="97" t="s">
        <v>666</v>
      </c>
      <c r="C123" s="98" t="s">
        <v>667</v>
      </c>
      <c r="D123" s="97" t="s">
        <v>665</v>
      </c>
      <c r="E123" s="107">
        <v>3.53</v>
      </c>
      <c r="F123" s="99" t="s">
        <v>4</v>
      </c>
      <c r="G123" s="97">
        <v>19</v>
      </c>
      <c r="H123" s="55" t="s">
        <v>5</v>
      </c>
      <c r="I123" s="56">
        <v>6954000</v>
      </c>
      <c r="J123" s="92">
        <f t="shared" si="1"/>
        <v>366000</v>
      </c>
    </row>
    <row r="124" spans="1:10" x14ac:dyDescent="0.2">
      <c r="A124" s="47">
        <v>53</v>
      </c>
      <c r="B124" s="97" t="s">
        <v>831</v>
      </c>
      <c r="C124" s="98" t="s">
        <v>832</v>
      </c>
      <c r="D124" s="97" t="s">
        <v>665</v>
      </c>
      <c r="E124" s="107">
        <v>3.44</v>
      </c>
      <c r="F124" s="99" t="s">
        <v>14</v>
      </c>
      <c r="G124" s="97">
        <v>16</v>
      </c>
      <c r="H124" s="55" t="s">
        <v>5</v>
      </c>
      <c r="I124" s="56">
        <v>5856000</v>
      </c>
      <c r="J124" s="92">
        <f t="shared" si="1"/>
        <v>366000</v>
      </c>
    </row>
    <row r="125" spans="1:10" x14ac:dyDescent="0.2">
      <c r="A125" s="47">
        <v>54</v>
      </c>
      <c r="B125" s="97" t="s">
        <v>833</v>
      </c>
      <c r="C125" s="98" t="s">
        <v>834</v>
      </c>
      <c r="D125" s="97" t="s">
        <v>670</v>
      </c>
      <c r="E125" s="107">
        <v>3.53</v>
      </c>
      <c r="F125" s="99" t="s">
        <v>14</v>
      </c>
      <c r="G125" s="97">
        <v>19</v>
      </c>
      <c r="H125" s="55" t="s">
        <v>5</v>
      </c>
      <c r="I125" s="56">
        <v>6954000</v>
      </c>
      <c r="J125" s="92">
        <f t="shared" si="1"/>
        <v>366000</v>
      </c>
    </row>
    <row r="126" spans="1:10" x14ac:dyDescent="0.2">
      <c r="A126" s="47">
        <v>55</v>
      </c>
      <c r="B126" s="97" t="s">
        <v>668</v>
      </c>
      <c r="C126" s="98" t="s">
        <v>669</v>
      </c>
      <c r="D126" s="97" t="s">
        <v>670</v>
      </c>
      <c r="E126" s="107">
        <v>3.53</v>
      </c>
      <c r="F126" s="99" t="s">
        <v>4</v>
      </c>
      <c r="G126" s="97">
        <v>19</v>
      </c>
      <c r="H126" s="55" t="s">
        <v>5</v>
      </c>
      <c r="I126" s="56">
        <v>6954000</v>
      </c>
      <c r="J126" s="92">
        <f t="shared" si="1"/>
        <v>366000</v>
      </c>
    </row>
    <row r="127" spans="1:10" x14ac:dyDescent="0.2">
      <c r="A127" s="47">
        <v>56</v>
      </c>
      <c r="B127" s="97" t="s">
        <v>981</v>
      </c>
      <c r="C127" s="98" t="s">
        <v>982</v>
      </c>
      <c r="D127" s="97" t="s">
        <v>670</v>
      </c>
      <c r="E127" s="107">
        <v>3.47</v>
      </c>
      <c r="F127" s="99" t="s">
        <v>4</v>
      </c>
      <c r="G127" s="97">
        <v>19</v>
      </c>
      <c r="H127" s="55" t="s">
        <v>5</v>
      </c>
      <c r="I127" s="56">
        <v>6954000</v>
      </c>
      <c r="J127" s="92">
        <f t="shared" si="1"/>
        <v>366000</v>
      </c>
    </row>
    <row r="128" spans="1:10" ht="16.5" customHeight="1" x14ac:dyDescent="0.2">
      <c r="A128" s="47">
        <v>57</v>
      </c>
      <c r="B128" s="97" t="s">
        <v>671</v>
      </c>
      <c r="C128" s="98" t="s">
        <v>672</v>
      </c>
      <c r="D128" s="97" t="s">
        <v>673</v>
      </c>
      <c r="E128" s="107">
        <v>3.74</v>
      </c>
      <c r="F128" s="99" t="s">
        <v>14</v>
      </c>
      <c r="G128" s="97">
        <v>19</v>
      </c>
      <c r="H128" s="55" t="s">
        <v>14</v>
      </c>
      <c r="I128" s="56">
        <v>8113000</v>
      </c>
      <c r="J128" s="92">
        <f t="shared" si="1"/>
        <v>427000</v>
      </c>
    </row>
    <row r="129" spans="1:10" ht="16.5" customHeight="1" x14ac:dyDescent="0.2">
      <c r="A129" s="47">
        <v>58</v>
      </c>
      <c r="B129" s="97" t="s">
        <v>674</v>
      </c>
      <c r="C129" s="98" t="s">
        <v>675</v>
      </c>
      <c r="D129" s="97" t="s">
        <v>673</v>
      </c>
      <c r="E129" s="107">
        <v>3.53</v>
      </c>
      <c r="F129" s="99" t="s">
        <v>4</v>
      </c>
      <c r="G129" s="97">
        <v>19</v>
      </c>
      <c r="H129" s="55" t="s">
        <v>5</v>
      </c>
      <c r="I129" s="56">
        <v>6954000</v>
      </c>
      <c r="J129" s="92">
        <f t="shared" si="1"/>
        <v>366000</v>
      </c>
    </row>
    <row r="130" spans="1:10" ht="16.5" customHeight="1" x14ac:dyDescent="0.2">
      <c r="A130" s="47">
        <v>59</v>
      </c>
      <c r="B130" s="97" t="s">
        <v>685</v>
      </c>
      <c r="C130" s="98" t="s">
        <v>686</v>
      </c>
      <c r="D130" s="97" t="s">
        <v>678</v>
      </c>
      <c r="E130" s="107">
        <v>3.74</v>
      </c>
      <c r="F130" s="99" t="s">
        <v>14</v>
      </c>
      <c r="G130" s="97">
        <v>19</v>
      </c>
      <c r="H130" s="55" t="s">
        <v>14</v>
      </c>
      <c r="I130" s="56">
        <v>8113000</v>
      </c>
      <c r="J130" s="92">
        <f t="shared" si="1"/>
        <v>427000</v>
      </c>
    </row>
    <row r="131" spans="1:10" ht="16.5" customHeight="1" x14ac:dyDescent="0.2">
      <c r="A131" s="47">
        <v>60</v>
      </c>
      <c r="B131" s="97" t="s">
        <v>681</v>
      </c>
      <c r="C131" s="98" t="s">
        <v>682</v>
      </c>
      <c r="D131" s="97" t="s">
        <v>678</v>
      </c>
      <c r="E131" s="107">
        <v>3.63</v>
      </c>
      <c r="F131" s="99" t="s">
        <v>4</v>
      </c>
      <c r="G131" s="97">
        <v>19</v>
      </c>
      <c r="H131" s="55" t="s">
        <v>5</v>
      </c>
      <c r="I131" s="56">
        <v>6954000</v>
      </c>
      <c r="J131" s="92">
        <f t="shared" si="1"/>
        <v>366000</v>
      </c>
    </row>
    <row r="132" spans="1:10" ht="16.5" customHeight="1" x14ac:dyDescent="0.2">
      <c r="A132" s="47">
        <v>61</v>
      </c>
      <c r="B132" s="97" t="s">
        <v>683</v>
      </c>
      <c r="C132" s="98" t="s">
        <v>684</v>
      </c>
      <c r="D132" s="97" t="s">
        <v>678</v>
      </c>
      <c r="E132" s="107">
        <v>3.47</v>
      </c>
      <c r="F132" s="99" t="s">
        <v>4</v>
      </c>
      <c r="G132" s="97">
        <v>19</v>
      </c>
      <c r="H132" s="55" t="s">
        <v>5</v>
      </c>
      <c r="I132" s="56">
        <v>6954000</v>
      </c>
      <c r="J132" s="92">
        <f t="shared" si="1"/>
        <v>366000</v>
      </c>
    </row>
    <row r="133" spans="1:10" ht="16.5" customHeight="1" x14ac:dyDescent="0.2">
      <c r="A133" s="47">
        <v>62</v>
      </c>
      <c r="B133" s="97" t="s">
        <v>679</v>
      </c>
      <c r="C133" s="98" t="s">
        <v>680</v>
      </c>
      <c r="D133" s="97" t="s">
        <v>678</v>
      </c>
      <c r="E133" s="107">
        <v>3.42</v>
      </c>
      <c r="F133" s="99" t="s">
        <v>14</v>
      </c>
      <c r="G133" s="97">
        <v>19</v>
      </c>
      <c r="H133" s="55" t="s">
        <v>5</v>
      </c>
      <c r="I133" s="56">
        <v>6954000</v>
      </c>
      <c r="J133" s="92">
        <f t="shared" si="1"/>
        <v>366000</v>
      </c>
    </row>
    <row r="134" spans="1:10" ht="16.5" customHeight="1" x14ac:dyDescent="0.2">
      <c r="A134" s="47">
        <v>63</v>
      </c>
      <c r="B134" s="97" t="s">
        <v>676</v>
      </c>
      <c r="C134" s="98" t="s">
        <v>677</v>
      </c>
      <c r="D134" s="97" t="s">
        <v>678</v>
      </c>
      <c r="E134" s="107">
        <v>3.42</v>
      </c>
      <c r="F134" s="99" t="s">
        <v>4</v>
      </c>
      <c r="G134" s="97">
        <v>19</v>
      </c>
      <c r="H134" s="55" t="s">
        <v>5</v>
      </c>
      <c r="I134" s="56">
        <v>6954000</v>
      </c>
      <c r="J134" s="92">
        <f t="shared" si="1"/>
        <v>366000</v>
      </c>
    </row>
    <row r="135" spans="1:10" ht="16.5" customHeight="1" x14ac:dyDescent="0.2">
      <c r="A135" s="47">
        <v>64</v>
      </c>
      <c r="B135" s="97" t="s">
        <v>983</v>
      </c>
      <c r="C135" s="98" t="s">
        <v>984</v>
      </c>
      <c r="D135" s="97" t="s">
        <v>678</v>
      </c>
      <c r="E135" s="107">
        <v>3.27</v>
      </c>
      <c r="F135" s="99" t="s">
        <v>4</v>
      </c>
      <c r="G135" s="97">
        <v>22</v>
      </c>
      <c r="H135" s="55" t="s">
        <v>5</v>
      </c>
      <c r="I135" s="56">
        <v>8052000</v>
      </c>
      <c r="J135" s="92">
        <f t="shared" si="1"/>
        <v>366000</v>
      </c>
    </row>
    <row r="136" spans="1:10" ht="16.5" customHeight="1" x14ac:dyDescent="0.2">
      <c r="A136" s="47">
        <v>65</v>
      </c>
      <c r="B136" s="97" t="s">
        <v>977</v>
      </c>
      <c r="C136" s="98" t="s">
        <v>978</v>
      </c>
      <c r="D136" s="97" t="s">
        <v>687</v>
      </c>
      <c r="E136" s="107">
        <v>3.74</v>
      </c>
      <c r="F136" s="99" t="s">
        <v>4</v>
      </c>
      <c r="G136" s="97">
        <v>19</v>
      </c>
      <c r="H136" s="55" t="s">
        <v>5</v>
      </c>
      <c r="I136" s="56">
        <v>6954000</v>
      </c>
      <c r="J136" s="92">
        <f t="shared" si="1"/>
        <v>366000</v>
      </c>
    </row>
    <row r="137" spans="1:10" ht="16.5" customHeight="1" x14ac:dyDescent="0.2">
      <c r="A137" s="47">
        <v>66</v>
      </c>
      <c r="B137" s="97" t="s">
        <v>979</v>
      </c>
      <c r="C137" s="98" t="s">
        <v>980</v>
      </c>
      <c r="D137" s="97" t="s">
        <v>687</v>
      </c>
      <c r="E137" s="107">
        <v>3.53</v>
      </c>
      <c r="F137" s="99" t="s">
        <v>4</v>
      </c>
      <c r="G137" s="97">
        <v>19</v>
      </c>
      <c r="H137" s="55" t="s">
        <v>5</v>
      </c>
      <c r="I137" s="56">
        <v>6954000</v>
      </c>
      <c r="J137" s="92">
        <f t="shared" si="1"/>
        <v>366000</v>
      </c>
    </row>
    <row r="138" spans="1:10" s="94" customFormat="1" ht="16.5" customHeight="1" x14ac:dyDescent="0.2">
      <c r="A138" s="297" t="s">
        <v>17</v>
      </c>
      <c r="B138" s="297"/>
      <c r="C138" s="297"/>
      <c r="D138" s="297"/>
      <c r="E138" s="297"/>
      <c r="F138" s="297"/>
      <c r="G138" s="297"/>
      <c r="H138" s="297"/>
      <c r="I138" s="93">
        <f>SUM(I72:I137)</f>
        <v>430151000</v>
      </c>
      <c r="J138" s="92" t="e">
        <f t="shared" si="1"/>
        <v>#DIV/0!</v>
      </c>
    </row>
    <row r="139" spans="1:10" ht="12" customHeight="1" x14ac:dyDescent="0.2">
      <c r="I139" s="101"/>
      <c r="J139" s="92">
        <f>I245/G245</f>
        <v>366000</v>
      </c>
    </row>
    <row r="140" spans="1:10" ht="16.5" customHeight="1" x14ac:dyDescent="0.25">
      <c r="A140" s="302" t="s">
        <v>1066</v>
      </c>
      <c r="B140" s="302"/>
      <c r="C140" s="302"/>
      <c r="D140" s="302"/>
      <c r="I140" s="101"/>
      <c r="J140" s="92">
        <f>I247/G247</f>
        <v>366000</v>
      </c>
    </row>
    <row r="141" spans="1:10" s="94" customFormat="1" ht="10.5" customHeight="1" x14ac:dyDescent="0.2">
      <c r="A141" s="118"/>
      <c r="B141" s="118"/>
      <c r="D141" s="118"/>
      <c r="E141" s="119"/>
      <c r="F141" s="118"/>
      <c r="G141" s="118"/>
      <c r="H141" s="118"/>
      <c r="I141" s="118"/>
      <c r="J141" s="92" t="e">
        <f>I248/G248</f>
        <v>#DIV/0!</v>
      </c>
    </row>
    <row r="142" spans="1:10" ht="40.5" x14ac:dyDescent="0.2">
      <c r="A142" s="114" t="s">
        <v>0</v>
      </c>
      <c r="B142" s="114" t="s">
        <v>19</v>
      </c>
      <c r="C142" s="114" t="s">
        <v>1</v>
      </c>
      <c r="D142" s="37" t="s">
        <v>20</v>
      </c>
      <c r="E142" s="38" t="s">
        <v>936</v>
      </c>
      <c r="F142" s="37" t="s">
        <v>21</v>
      </c>
      <c r="G142" s="37" t="s">
        <v>22</v>
      </c>
      <c r="H142" s="37" t="s">
        <v>23</v>
      </c>
      <c r="I142" s="39" t="s">
        <v>937</v>
      </c>
      <c r="J142" s="92" t="e">
        <f t="shared" si="1"/>
        <v>#VALUE!</v>
      </c>
    </row>
    <row r="143" spans="1:10" ht="15.75" customHeight="1" x14ac:dyDescent="0.2">
      <c r="A143" s="47">
        <v>1</v>
      </c>
      <c r="B143" s="100" t="s">
        <v>151</v>
      </c>
      <c r="C143" s="90" t="s">
        <v>176</v>
      </c>
      <c r="D143" s="47" t="s">
        <v>502</v>
      </c>
      <c r="E143" s="107">
        <v>3.22</v>
      </c>
      <c r="F143" s="100" t="s">
        <v>7</v>
      </c>
      <c r="G143" s="47">
        <v>18</v>
      </c>
      <c r="H143" s="100" t="s">
        <v>7</v>
      </c>
      <c r="I143" s="103">
        <v>5490000</v>
      </c>
      <c r="J143" s="92">
        <f t="shared" ref="J143:J200" si="2">I143/G143</f>
        <v>305000</v>
      </c>
    </row>
    <row r="144" spans="1:10" ht="15.75" customHeight="1" x14ac:dyDescent="0.2">
      <c r="A144" s="47">
        <v>2</v>
      </c>
      <c r="B144" s="100" t="s">
        <v>736</v>
      </c>
      <c r="C144" s="90" t="s">
        <v>791</v>
      </c>
      <c r="D144" s="47" t="s">
        <v>502</v>
      </c>
      <c r="E144" s="107">
        <v>3.29</v>
      </c>
      <c r="F144" s="100" t="s">
        <v>7</v>
      </c>
      <c r="G144" s="47">
        <v>21</v>
      </c>
      <c r="H144" s="100" t="s">
        <v>7</v>
      </c>
      <c r="I144" s="103">
        <v>6405000</v>
      </c>
      <c r="J144" s="92">
        <f t="shared" si="2"/>
        <v>305000</v>
      </c>
    </row>
    <row r="145" spans="1:10" ht="15.75" customHeight="1" x14ac:dyDescent="0.2">
      <c r="A145" s="47">
        <v>3</v>
      </c>
      <c r="B145" s="100" t="s">
        <v>149</v>
      </c>
      <c r="C145" s="90" t="s">
        <v>87</v>
      </c>
      <c r="D145" s="47" t="s">
        <v>502</v>
      </c>
      <c r="E145" s="107">
        <v>3.14</v>
      </c>
      <c r="F145" s="100" t="s">
        <v>4</v>
      </c>
      <c r="G145" s="47">
        <v>21</v>
      </c>
      <c r="H145" s="100" t="s">
        <v>7</v>
      </c>
      <c r="I145" s="103">
        <v>6405000</v>
      </c>
      <c r="J145" s="92">
        <f t="shared" si="2"/>
        <v>305000</v>
      </c>
    </row>
    <row r="146" spans="1:10" ht="15.75" customHeight="1" x14ac:dyDescent="0.2">
      <c r="A146" s="47">
        <v>4</v>
      </c>
      <c r="B146" s="100" t="s">
        <v>150</v>
      </c>
      <c r="C146" s="90" t="s">
        <v>175</v>
      </c>
      <c r="D146" s="47" t="s">
        <v>502</v>
      </c>
      <c r="E146" s="107">
        <v>3.19</v>
      </c>
      <c r="F146" s="100" t="s">
        <v>7</v>
      </c>
      <c r="G146" s="47">
        <v>21</v>
      </c>
      <c r="H146" s="100" t="s">
        <v>7</v>
      </c>
      <c r="I146" s="103">
        <v>6405000</v>
      </c>
      <c r="J146" s="92">
        <f t="shared" si="2"/>
        <v>305000</v>
      </c>
    </row>
    <row r="147" spans="1:10" ht="15.75" customHeight="1" x14ac:dyDescent="0.2">
      <c r="A147" s="47">
        <v>5</v>
      </c>
      <c r="B147" s="100" t="s">
        <v>1010</v>
      </c>
      <c r="C147" s="90" t="s">
        <v>1045</v>
      </c>
      <c r="D147" s="47" t="s">
        <v>502</v>
      </c>
      <c r="E147" s="107">
        <v>3.21</v>
      </c>
      <c r="F147" s="100" t="s">
        <v>7</v>
      </c>
      <c r="G147" s="47">
        <v>24</v>
      </c>
      <c r="H147" s="100" t="s">
        <v>7</v>
      </c>
      <c r="I147" s="103">
        <v>7320000</v>
      </c>
      <c r="J147" s="92">
        <f t="shared" si="2"/>
        <v>305000</v>
      </c>
    </row>
    <row r="148" spans="1:10" ht="15.75" customHeight="1" x14ac:dyDescent="0.2">
      <c r="A148" s="47">
        <v>6</v>
      </c>
      <c r="B148" s="100" t="s">
        <v>510</v>
      </c>
      <c r="C148" s="90" t="s">
        <v>514</v>
      </c>
      <c r="D148" s="47" t="s">
        <v>509</v>
      </c>
      <c r="E148" s="107">
        <v>3.58</v>
      </c>
      <c r="F148" s="100" t="s">
        <v>4</v>
      </c>
      <c r="G148" s="47">
        <v>19</v>
      </c>
      <c r="H148" s="100" t="s">
        <v>5</v>
      </c>
      <c r="I148" s="103">
        <v>6954000</v>
      </c>
      <c r="J148" s="92">
        <f t="shared" si="2"/>
        <v>366000</v>
      </c>
    </row>
    <row r="149" spans="1:10" ht="15.75" customHeight="1" x14ac:dyDescent="0.2">
      <c r="A149" s="47">
        <v>7</v>
      </c>
      <c r="B149" s="100" t="s">
        <v>573</v>
      </c>
      <c r="C149" s="90" t="s">
        <v>574</v>
      </c>
      <c r="D149" s="47" t="s">
        <v>509</v>
      </c>
      <c r="E149" s="107">
        <v>3.47</v>
      </c>
      <c r="F149" s="100" t="s">
        <v>4</v>
      </c>
      <c r="G149" s="47">
        <v>19</v>
      </c>
      <c r="H149" s="100" t="s">
        <v>5</v>
      </c>
      <c r="I149" s="103">
        <v>6954000</v>
      </c>
      <c r="J149" s="92">
        <f t="shared" si="2"/>
        <v>366000</v>
      </c>
    </row>
    <row r="150" spans="1:10" ht="15.75" customHeight="1" x14ac:dyDescent="0.2">
      <c r="A150" s="47">
        <v>8</v>
      </c>
      <c r="B150" s="100" t="s">
        <v>1005</v>
      </c>
      <c r="C150" s="90" t="s">
        <v>1041</v>
      </c>
      <c r="D150" s="47" t="s">
        <v>509</v>
      </c>
      <c r="E150" s="107">
        <v>3.21</v>
      </c>
      <c r="F150" s="100" t="s">
        <v>4</v>
      </c>
      <c r="G150" s="47">
        <v>19</v>
      </c>
      <c r="H150" s="100" t="s">
        <v>5</v>
      </c>
      <c r="I150" s="103">
        <v>6954000</v>
      </c>
      <c r="J150" s="92">
        <f t="shared" si="2"/>
        <v>366000</v>
      </c>
    </row>
    <row r="151" spans="1:10" ht="15.75" customHeight="1" x14ac:dyDescent="0.2">
      <c r="A151" s="47">
        <v>9</v>
      </c>
      <c r="B151" s="100" t="s">
        <v>1006</v>
      </c>
      <c r="C151" s="90" t="s">
        <v>1042</v>
      </c>
      <c r="D151" s="47" t="s">
        <v>509</v>
      </c>
      <c r="E151" s="107">
        <v>3.21</v>
      </c>
      <c r="F151" s="100" t="s">
        <v>4</v>
      </c>
      <c r="G151" s="47">
        <v>19</v>
      </c>
      <c r="H151" s="100" t="s">
        <v>5</v>
      </c>
      <c r="I151" s="103">
        <v>6954000</v>
      </c>
      <c r="J151" s="92">
        <f t="shared" si="2"/>
        <v>366000</v>
      </c>
    </row>
    <row r="152" spans="1:10" ht="15.75" customHeight="1" x14ac:dyDescent="0.2">
      <c r="A152" s="47">
        <v>10</v>
      </c>
      <c r="B152" s="100" t="s">
        <v>579</v>
      </c>
      <c r="C152" s="90" t="s">
        <v>580</v>
      </c>
      <c r="D152" s="47" t="s">
        <v>509</v>
      </c>
      <c r="E152" s="107">
        <v>3.21</v>
      </c>
      <c r="F152" s="100" t="s">
        <v>4</v>
      </c>
      <c r="G152" s="47">
        <v>24</v>
      </c>
      <c r="H152" s="100" t="s">
        <v>5</v>
      </c>
      <c r="I152" s="103">
        <v>8784000</v>
      </c>
      <c r="J152" s="92">
        <f t="shared" si="2"/>
        <v>366000</v>
      </c>
    </row>
    <row r="153" spans="1:10" ht="15.75" customHeight="1" x14ac:dyDescent="0.2">
      <c r="A153" s="47">
        <v>11</v>
      </c>
      <c r="B153" s="100" t="s">
        <v>571</v>
      </c>
      <c r="C153" s="90" t="s">
        <v>572</v>
      </c>
      <c r="D153" s="47" t="s">
        <v>509</v>
      </c>
      <c r="E153" s="107">
        <v>3.16</v>
      </c>
      <c r="F153" s="100" t="s">
        <v>4</v>
      </c>
      <c r="G153" s="47">
        <v>19</v>
      </c>
      <c r="H153" s="100" t="s">
        <v>7</v>
      </c>
      <c r="I153" s="103">
        <v>5795000</v>
      </c>
      <c r="J153" s="92">
        <f t="shared" si="2"/>
        <v>305000</v>
      </c>
    </row>
    <row r="154" spans="1:10" ht="15.75" customHeight="1" x14ac:dyDescent="0.2">
      <c r="A154" s="47">
        <v>12</v>
      </c>
      <c r="B154" s="100" t="s">
        <v>508</v>
      </c>
      <c r="C154" s="90" t="s">
        <v>513</v>
      </c>
      <c r="D154" s="47" t="s">
        <v>509</v>
      </c>
      <c r="E154" s="107">
        <v>3.16</v>
      </c>
      <c r="F154" s="100" t="s">
        <v>4</v>
      </c>
      <c r="G154" s="47">
        <v>19</v>
      </c>
      <c r="H154" s="100" t="s">
        <v>7</v>
      </c>
      <c r="I154" s="103">
        <v>5795000</v>
      </c>
      <c r="J154" s="92">
        <f t="shared" si="2"/>
        <v>305000</v>
      </c>
    </row>
    <row r="155" spans="1:10" ht="15.75" customHeight="1" x14ac:dyDescent="0.2">
      <c r="A155" s="47">
        <v>13</v>
      </c>
      <c r="B155" s="100" t="s">
        <v>1011</v>
      </c>
      <c r="C155" s="90" t="s">
        <v>1046</v>
      </c>
      <c r="D155" s="47" t="s">
        <v>509</v>
      </c>
      <c r="E155" s="107">
        <v>3.16</v>
      </c>
      <c r="F155" s="100" t="s">
        <v>4</v>
      </c>
      <c r="G155" s="47">
        <v>19</v>
      </c>
      <c r="H155" s="100" t="s">
        <v>7</v>
      </c>
      <c r="I155" s="103">
        <v>5795000</v>
      </c>
      <c r="J155" s="92">
        <f t="shared" si="2"/>
        <v>305000</v>
      </c>
    </row>
    <row r="156" spans="1:10" ht="15.75" customHeight="1" x14ac:dyDescent="0.2">
      <c r="A156" s="47">
        <v>14</v>
      </c>
      <c r="B156" s="100" t="s">
        <v>1012</v>
      </c>
      <c r="C156" s="90" t="s">
        <v>1047</v>
      </c>
      <c r="D156" s="47" t="s">
        <v>509</v>
      </c>
      <c r="E156" s="107">
        <v>3</v>
      </c>
      <c r="F156" s="100" t="s">
        <v>4</v>
      </c>
      <c r="G156" s="47">
        <v>19</v>
      </c>
      <c r="H156" s="100" t="s">
        <v>7</v>
      </c>
      <c r="I156" s="103">
        <v>5795000</v>
      </c>
      <c r="J156" s="92">
        <f t="shared" si="2"/>
        <v>305000</v>
      </c>
    </row>
    <row r="157" spans="1:10" ht="15.75" customHeight="1" x14ac:dyDescent="0.2">
      <c r="A157" s="47">
        <v>15</v>
      </c>
      <c r="B157" s="100" t="s">
        <v>1013</v>
      </c>
      <c r="C157" s="90" t="s">
        <v>1048</v>
      </c>
      <c r="D157" s="47" t="s">
        <v>509</v>
      </c>
      <c r="E157" s="107">
        <v>2.89</v>
      </c>
      <c r="F157" s="100" t="s">
        <v>4</v>
      </c>
      <c r="G157" s="47">
        <v>19</v>
      </c>
      <c r="H157" s="100" t="s">
        <v>7</v>
      </c>
      <c r="I157" s="103">
        <v>5795000</v>
      </c>
      <c r="J157" s="92">
        <f t="shared" si="2"/>
        <v>305000</v>
      </c>
    </row>
    <row r="158" spans="1:10" ht="15.75" customHeight="1" x14ac:dyDescent="0.2">
      <c r="A158" s="47">
        <v>16</v>
      </c>
      <c r="B158" s="100" t="s">
        <v>305</v>
      </c>
      <c r="C158" s="90" t="s">
        <v>308</v>
      </c>
      <c r="D158" s="47" t="s">
        <v>506</v>
      </c>
      <c r="E158" s="107">
        <v>3.42</v>
      </c>
      <c r="F158" s="100" t="s">
        <v>4</v>
      </c>
      <c r="G158" s="47">
        <v>19</v>
      </c>
      <c r="H158" s="100" t="s">
        <v>5</v>
      </c>
      <c r="I158" s="103">
        <v>6954000</v>
      </c>
      <c r="J158" s="92">
        <f t="shared" si="2"/>
        <v>366000</v>
      </c>
    </row>
    <row r="159" spans="1:10" ht="15.75" customHeight="1" x14ac:dyDescent="0.2">
      <c r="A159" s="47">
        <v>17</v>
      </c>
      <c r="B159" s="100" t="s">
        <v>319</v>
      </c>
      <c r="C159" s="90" t="s">
        <v>366</v>
      </c>
      <c r="D159" s="47" t="s">
        <v>506</v>
      </c>
      <c r="E159" s="107">
        <v>2.85</v>
      </c>
      <c r="F159" s="100" t="s">
        <v>4</v>
      </c>
      <c r="G159" s="47">
        <v>13</v>
      </c>
      <c r="H159" s="100" t="s">
        <v>7</v>
      </c>
      <c r="I159" s="103">
        <v>3965000</v>
      </c>
      <c r="J159" s="92">
        <f t="shared" si="2"/>
        <v>305000</v>
      </c>
    </row>
    <row r="160" spans="1:10" ht="15.75" customHeight="1" x14ac:dyDescent="0.2">
      <c r="A160" s="47">
        <v>18</v>
      </c>
      <c r="B160" s="100" t="s">
        <v>504</v>
      </c>
      <c r="C160" s="90" t="s">
        <v>511</v>
      </c>
      <c r="D160" s="47" t="s">
        <v>505</v>
      </c>
      <c r="E160" s="107">
        <v>2.95</v>
      </c>
      <c r="F160" s="100" t="s">
        <v>4</v>
      </c>
      <c r="G160" s="47">
        <v>19</v>
      </c>
      <c r="H160" s="100" t="s">
        <v>7</v>
      </c>
      <c r="I160" s="103">
        <v>5795000</v>
      </c>
      <c r="J160" s="92">
        <f t="shared" si="2"/>
        <v>305000</v>
      </c>
    </row>
    <row r="161" spans="1:10" ht="15.75" customHeight="1" x14ac:dyDescent="0.2">
      <c r="A161" s="47">
        <v>19</v>
      </c>
      <c r="B161" s="100" t="s">
        <v>740</v>
      </c>
      <c r="C161" s="90" t="s">
        <v>795</v>
      </c>
      <c r="D161" s="47" t="s">
        <v>505</v>
      </c>
      <c r="E161" s="107">
        <v>2.91</v>
      </c>
      <c r="F161" s="100" t="s">
        <v>14</v>
      </c>
      <c r="G161" s="47">
        <v>22</v>
      </c>
      <c r="H161" s="100" t="s">
        <v>7</v>
      </c>
      <c r="I161" s="103">
        <v>6710000</v>
      </c>
      <c r="J161" s="92">
        <f t="shared" si="2"/>
        <v>305000</v>
      </c>
    </row>
    <row r="162" spans="1:10" ht="15.75" customHeight="1" x14ac:dyDescent="0.2">
      <c r="A162" s="47">
        <v>20</v>
      </c>
      <c r="B162" s="100" t="s">
        <v>734</v>
      </c>
      <c r="C162" s="90" t="s">
        <v>789</v>
      </c>
      <c r="D162" s="47" t="s">
        <v>582</v>
      </c>
      <c r="E162" s="107">
        <v>3.74</v>
      </c>
      <c r="F162" s="100" t="s">
        <v>4</v>
      </c>
      <c r="G162" s="47">
        <v>19</v>
      </c>
      <c r="H162" s="100" t="s">
        <v>5</v>
      </c>
      <c r="I162" s="103">
        <v>6954000</v>
      </c>
      <c r="J162" s="92">
        <f t="shared" si="2"/>
        <v>366000</v>
      </c>
    </row>
    <row r="163" spans="1:10" ht="15.75" customHeight="1" x14ac:dyDescent="0.2">
      <c r="A163" s="47">
        <v>21</v>
      </c>
      <c r="B163" s="100" t="s">
        <v>1007</v>
      </c>
      <c r="C163" s="90" t="s">
        <v>1043</v>
      </c>
      <c r="D163" s="47" t="s">
        <v>582</v>
      </c>
      <c r="E163" s="107">
        <v>3.32</v>
      </c>
      <c r="F163" s="100" t="s">
        <v>4</v>
      </c>
      <c r="G163" s="47">
        <v>19</v>
      </c>
      <c r="H163" s="100" t="s">
        <v>5</v>
      </c>
      <c r="I163" s="103">
        <v>6954000</v>
      </c>
      <c r="J163" s="92">
        <f t="shared" si="2"/>
        <v>366000</v>
      </c>
    </row>
    <row r="164" spans="1:10" ht="15.75" customHeight="1" x14ac:dyDescent="0.2">
      <c r="A164" s="47">
        <v>22</v>
      </c>
      <c r="B164" s="100" t="s">
        <v>1014</v>
      </c>
      <c r="C164" s="90" t="s">
        <v>1049</v>
      </c>
      <c r="D164" s="47" t="s">
        <v>582</v>
      </c>
      <c r="E164" s="107">
        <v>3.32</v>
      </c>
      <c r="F164" s="100" t="s">
        <v>7</v>
      </c>
      <c r="G164" s="47">
        <v>19</v>
      </c>
      <c r="H164" s="100" t="s">
        <v>7</v>
      </c>
      <c r="I164" s="103">
        <v>5795000</v>
      </c>
      <c r="J164" s="92">
        <f t="shared" si="2"/>
        <v>305000</v>
      </c>
    </row>
    <row r="165" spans="1:10" ht="15.75" customHeight="1" x14ac:dyDescent="0.2">
      <c r="A165" s="47">
        <v>23</v>
      </c>
      <c r="B165" s="100" t="s">
        <v>583</v>
      </c>
      <c r="C165" s="90" t="s">
        <v>584</v>
      </c>
      <c r="D165" s="47" t="s">
        <v>585</v>
      </c>
      <c r="E165" s="107">
        <v>3.71</v>
      </c>
      <c r="F165" s="100" t="s">
        <v>14</v>
      </c>
      <c r="G165" s="47">
        <v>21</v>
      </c>
      <c r="H165" s="100" t="s">
        <v>14</v>
      </c>
      <c r="I165" s="103">
        <v>8967000</v>
      </c>
      <c r="J165" s="92">
        <f t="shared" si="2"/>
        <v>427000</v>
      </c>
    </row>
    <row r="166" spans="1:10" ht="15.75" customHeight="1" x14ac:dyDescent="0.2">
      <c r="A166" s="47">
        <v>24</v>
      </c>
      <c r="B166" s="100" t="s">
        <v>403</v>
      </c>
      <c r="C166" s="90" t="s">
        <v>379</v>
      </c>
      <c r="D166" s="47" t="s">
        <v>585</v>
      </c>
      <c r="E166" s="107">
        <v>3.4</v>
      </c>
      <c r="F166" s="100" t="s">
        <v>4</v>
      </c>
      <c r="G166" s="47">
        <v>15</v>
      </c>
      <c r="H166" s="100" t="s">
        <v>5</v>
      </c>
      <c r="I166" s="103">
        <v>5490000</v>
      </c>
      <c r="J166" s="92">
        <f t="shared" si="2"/>
        <v>366000</v>
      </c>
    </row>
    <row r="167" spans="1:10" ht="15.75" customHeight="1" x14ac:dyDescent="0.2">
      <c r="A167" s="47">
        <v>25</v>
      </c>
      <c r="B167" s="100" t="s">
        <v>745</v>
      </c>
      <c r="C167" s="90" t="s">
        <v>800</v>
      </c>
      <c r="D167" s="47" t="s">
        <v>585</v>
      </c>
      <c r="E167" s="107">
        <v>3.28</v>
      </c>
      <c r="F167" s="100" t="s">
        <v>4</v>
      </c>
      <c r="G167" s="47">
        <v>18</v>
      </c>
      <c r="H167" s="100" t="s">
        <v>5</v>
      </c>
      <c r="I167" s="103">
        <v>6588000</v>
      </c>
      <c r="J167" s="92">
        <f t="shared" si="2"/>
        <v>366000</v>
      </c>
    </row>
    <row r="168" spans="1:10" ht="15.75" customHeight="1" x14ac:dyDescent="0.2">
      <c r="A168" s="47">
        <v>26</v>
      </c>
      <c r="B168" s="100" t="s">
        <v>402</v>
      </c>
      <c r="C168" s="90" t="s">
        <v>404</v>
      </c>
      <c r="D168" s="47" t="s">
        <v>585</v>
      </c>
      <c r="E168" s="107">
        <v>3.29</v>
      </c>
      <c r="F168" s="100" t="s">
        <v>14</v>
      </c>
      <c r="G168" s="47">
        <v>23</v>
      </c>
      <c r="H168" s="100" t="s">
        <v>5</v>
      </c>
      <c r="I168" s="103">
        <f>7686000+1925000</f>
        <v>9611000</v>
      </c>
      <c r="J168" s="92">
        <f t="shared" si="2"/>
        <v>417869.5652173913</v>
      </c>
    </row>
    <row r="169" spans="1:10" ht="15.75" customHeight="1" x14ac:dyDescent="0.2">
      <c r="A169" s="47">
        <v>27</v>
      </c>
      <c r="B169" s="100" t="s">
        <v>1015</v>
      </c>
      <c r="C169" s="90" t="s">
        <v>1050</v>
      </c>
      <c r="D169" s="47" t="s">
        <v>585</v>
      </c>
      <c r="E169" s="107">
        <v>3.11</v>
      </c>
      <c r="F169" s="100" t="s">
        <v>7</v>
      </c>
      <c r="G169" s="47">
        <v>18</v>
      </c>
      <c r="H169" s="100" t="s">
        <v>7</v>
      </c>
      <c r="I169" s="103">
        <v>5490000</v>
      </c>
      <c r="J169" s="92">
        <f t="shared" si="2"/>
        <v>305000</v>
      </c>
    </row>
    <row r="170" spans="1:10" ht="15.75" customHeight="1" x14ac:dyDescent="0.2">
      <c r="A170" s="47">
        <v>28</v>
      </c>
      <c r="B170" s="100" t="s">
        <v>503</v>
      </c>
      <c r="C170" s="90" t="s">
        <v>511</v>
      </c>
      <c r="D170" s="47" t="s">
        <v>575</v>
      </c>
      <c r="E170" s="107">
        <v>3.44</v>
      </c>
      <c r="F170" s="100" t="s">
        <v>4</v>
      </c>
      <c r="G170" s="47">
        <v>18</v>
      </c>
      <c r="H170" s="100" t="s">
        <v>5</v>
      </c>
      <c r="I170" s="103">
        <v>6588000</v>
      </c>
      <c r="J170" s="92">
        <f t="shared" si="2"/>
        <v>366000</v>
      </c>
    </row>
    <row r="171" spans="1:10" ht="15.75" customHeight="1" x14ac:dyDescent="0.2">
      <c r="A171" s="47">
        <v>29</v>
      </c>
      <c r="B171" s="100" t="s">
        <v>737</v>
      </c>
      <c r="C171" s="90" t="s">
        <v>792</v>
      </c>
      <c r="D171" s="47" t="s">
        <v>1008</v>
      </c>
      <c r="E171" s="107">
        <v>3.72</v>
      </c>
      <c r="F171" s="100" t="s">
        <v>4</v>
      </c>
      <c r="G171" s="47">
        <v>18</v>
      </c>
      <c r="H171" s="100" t="s">
        <v>5</v>
      </c>
      <c r="I171" s="103">
        <v>6588000</v>
      </c>
      <c r="J171" s="92">
        <f t="shared" si="2"/>
        <v>366000</v>
      </c>
    </row>
    <row r="172" spans="1:10" ht="15.75" customHeight="1" x14ac:dyDescent="0.2">
      <c r="A172" s="47">
        <v>30</v>
      </c>
      <c r="B172" s="100" t="s">
        <v>591</v>
      </c>
      <c r="C172" s="90" t="s">
        <v>592</v>
      </c>
      <c r="D172" s="47" t="s">
        <v>1008</v>
      </c>
      <c r="E172" s="107">
        <v>3.39</v>
      </c>
      <c r="F172" s="100" t="s">
        <v>7</v>
      </c>
      <c r="G172" s="47">
        <v>18</v>
      </c>
      <c r="H172" s="100" t="s">
        <v>7</v>
      </c>
      <c r="I172" s="103">
        <v>5490000</v>
      </c>
      <c r="J172" s="92">
        <f t="shared" si="2"/>
        <v>305000</v>
      </c>
    </row>
    <row r="173" spans="1:10" ht="15.75" customHeight="1" x14ac:dyDescent="0.2">
      <c r="A173" s="47">
        <v>31</v>
      </c>
      <c r="B173" s="100" t="s">
        <v>742</v>
      </c>
      <c r="C173" s="90" t="s">
        <v>797</v>
      </c>
      <c r="D173" s="47" t="s">
        <v>1008</v>
      </c>
      <c r="E173" s="107">
        <v>3.06</v>
      </c>
      <c r="F173" s="100" t="s">
        <v>4</v>
      </c>
      <c r="G173" s="47">
        <v>18</v>
      </c>
      <c r="H173" s="100" t="s">
        <v>7</v>
      </c>
      <c r="I173" s="103">
        <v>5490000</v>
      </c>
      <c r="J173" s="92">
        <f t="shared" si="2"/>
        <v>305000</v>
      </c>
    </row>
    <row r="174" spans="1:10" ht="15.75" customHeight="1" x14ac:dyDescent="0.2">
      <c r="A174" s="47">
        <v>32</v>
      </c>
      <c r="B174" s="100" t="s">
        <v>1016</v>
      </c>
      <c r="C174" s="90" t="s">
        <v>1051</v>
      </c>
      <c r="D174" s="47" t="s">
        <v>586</v>
      </c>
      <c r="E174" s="107">
        <v>2.93</v>
      </c>
      <c r="F174" s="100" t="s">
        <v>7</v>
      </c>
      <c r="G174" s="47">
        <v>15</v>
      </c>
      <c r="H174" s="100" t="s">
        <v>7</v>
      </c>
      <c r="I174" s="103">
        <v>4575000</v>
      </c>
      <c r="J174" s="92">
        <f t="shared" si="2"/>
        <v>305000</v>
      </c>
    </row>
    <row r="175" spans="1:10" ht="15.75" customHeight="1" x14ac:dyDescent="0.2">
      <c r="A175" s="47">
        <v>33</v>
      </c>
      <c r="B175" s="100" t="s">
        <v>1017</v>
      </c>
      <c r="C175" s="90" t="s">
        <v>1052</v>
      </c>
      <c r="D175" s="47" t="s">
        <v>586</v>
      </c>
      <c r="E175" s="107">
        <v>2.67</v>
      </c>
      <c r="F175" s="100" t="s">
        <v>7</v>
      </c>
      <c r="G175" s="47">
        <v>18</v>
      </c>
      <c r="H175" s="100" t="s">
        <v>7</v>
      </c>
      <c r="I175" s="103">
        <v>5490000</v>
      </c>
      <c r="J175" s="92">
        <f t="shared" si="2"/>
        <v>305000</v>
      </c>
    </row>
    <row r="176" spans="1:10" ht="15.75" customHeight="1" x14ac:dyDescent="0.2">
      <c r="A176" s="47">
        <v>34</v>
      </c>
      <c r="B176" s="100" t="s">
        <v>749</v>
      </c>
      <c r="C176" s="90" t="s">
        <v>802</v>
      </c>
      <c r="D176" s="47" t="s">
        <v>587</v>
      </c>
      <c r="E176" s="107">
        <v>2.5299999999999998</v>
      </c>
      <c r="F176" s="100" t="s">
        <v>4</v>
      </c>
      <c r="G176" s="47">
        <v>15</v>
      </c>
      <c r="H176" s="100" t="s">
        <v>7</v>
      </c>
      <c r="I176" s="103">
        <v>4575000</v>
      </c>
      <c r="J176" s="92">
        <f t="shared" si="2"/>
        <v>305000</v>
      </c>
    </row>
    <row r="177" spans="1:10" ht="15.75" customHeight="1" x14ac:dyDescent="0.2">
      <c r="A177" s="47">
        <v>35</v>
      </c>
      <c r="B177" s="100" t="s">
        <v>733</v>
      </c>
      <c r="C177" s="90" t="s">
        <v>788</v>
      </c>
      <c r="D177" s="47" t="s">
        <v>590</v>
      </c>
      <c r="E177" s="107">
        <v>4</v>
      </c>
      <c r="F177" s="100" t="s">
        <v>4</v>
      </c>
      <c r="G177" s="47">
        <v>18</v>
      </c>
      <c r="H177" s="100" t="s">
        <v>5</v>
      </c>
      <c r="I177" s="103">
        <v>6588000</v>
      </c>
      <c r="J177" s="92">
        <f t="shared" si="2"/>
        <v>366000</v>
      </c>
    </row>
    <row r="178" spans="1:10" ht="15.75" customHeight="1" x14ac:dyDescent="0.2">
      <c r="A178" s="47">
        <v>36</v>
      </c>
      <c r="B178" s="100" t="s">
        <v>735</v>
      </c>
      <c r="C178" s="90" t="s">
        <v>790</v>
      </c>
      <c r="D178" s="47" t="s">
        <v>590</v>
      </c>
      <c r="E178" s="107">
        <v>3.11</v>
      </c>
      <c r="F178" s="100" t="s">
        <v>7</v>
      </c>
      <c r="G178" s="47">
        <v>18</v>
      </c>
      <c r="H178" s="100" t="s">
        <v>7</v>
      </c>
      <c r="I178" s="103">
        <v>5490000</v>
      </c>
      <c r="J178" s="92">
        <f t="shared" si="2"/>
        <v>305000</v>
      </c>
    </row>
    <row r="179" spans="1:10" ht="15.75" customHeight="1" x14ac:dyDescent="0.2">
      <c r="A179" s="47">
        <v>37</v>
      </c>
      <c r="B179" s="100" t="s">
        <v>588</v>
      </c>
      <c r="C179" s="90" t="s">
        <v>589</v>
      </c>
      <c r="D179" s="47" t="s">
        <v>590</v>
      </c>
      <c r="E179" s="107">
        <v>2.83</v>
      </c>
      <c r="F179" s="100" t="s">
        <v>14</v>
      </c>
      <c r="G179" s="47">
        <v>18</v>
      </c>
      <c r="H179" s="100" t="s">
        <v>7</v>
      </c>
      <c r="I179" s="103">
        <v>5490000</v>
      </c>
      <c r="J179" s="92">
        <f t="shared" si="2"/>
        <v>305000</v>
      </c>
    </row>
    <row r="180" spans="1:10" ht="15.75" customHeight="1" x14ac:dyDescent="0.2">
      <c r="A180" s="47">
        <v>38</v>
      </c>
      <c r="B180" s="100" t="s">
        <v>739</v>
      </c>
      <c r="C180" s="90" t="s">
        <v>794</v>
      </c>
      <c r="D180" s="47" t="s">
        <v>593</v>
      </c>
      <c r="E180" s="107">
        <v>3.28</v>
      </c>
      <c r="F180" s="100" t="s">
        <v>4</v>
      </c>
      <c r="G180" s="47">
        <v>18</v>
      </c>
      <c r="H180" s="100" t="s">
        <v>5</v>
      </c>
      <c r="I180" s="103">
        <v>6588000</v>
      </c>
      <c r="J180" s="92">
        <f t="shared" si="2"/>
        <v>366000</v>
      </c>
    </row>
    <row r="181" spans="1:10" ht="15.75" customHeight="1" x14ac:dyDescent="0.2">
      <c r="A181" s="47">
        <v>39</v>
      </c>
      <c r="B181" s="100" t="s">
        <v>594</v>
      </c>
      <c r="C181" s="90" t="s">
        <v>595</v>
      </c>
      <c r="D181" s="47" t="s">
        <v>593</v>
      </c>
      <c r="E181" s="107">
        <v>3.33</v>
      </c>
      <c r="F181" s="100" t="s">
        <v>7</v>
      </c>
      <c r="G181" s="47">
        <v>18</v>
      </c>
      <c r="H181" s="100" t="s">
        <v>7</v>
      </c>
      <c r="I181" s="103">
        <v>5490000</v>
      </c>
      <c r="J181" s="92">
        <f t="shared" si="2"/>
        <v>305000</v>
      </c>
    </row>
    <row r="182" spans="1:10" ht="15.75" customHeight="1" x14ac:dyDescent="0.2">
      <c r="A182" s="47">
        <v>40</v>
      </c>
      <c r="B182" s="100" t="s">
        <v>1018</v>
      </c>
      <c r="C182" s="90" t="s">
        <v>1053</v>
      </c>
      <c r="D182" s="47" t="s">
        <v>593</v>
      </c>
      <c r="E182" s="107">
        <v>3.11</v>
      </c>
      <c r="F182" s="100" t="s">
        <v>7</v>
      </c>
      <c r="G182" s="47">
        <v>18</v>
      </c>
      <c r="H182" s="100" t="s">
        <v>7</v>
      </c>
      <c r="I182" s="103">
        <v>5490000</v>
      </c>
      <c r="J182" s="92">
        <f t="shared" si="2"/>
        <v>305000</v>
      </c>
    </row>
    <row r="183" spans="1:10" ht="15.75" customHeight="1" x14ac:dyDescent="0.2">
      <c r="A183" s="47">
        <v>41</v>
      </c>
      <c r="B183" s="100" t="s">
        <v>596</v>
      </c>
      <c r="C183" s="90" t="s">
        <v>597</v>
      </c>
      <c r="D183" s="47" t="s">
        <v>593</v>
      </c>
      <c r="E183" s="107">
        <v>3.06</v>
      </c>
      <c r="F183" s="100" t="s">
        <v>7</v>
      </c>
      <c r="G183" s="47">
        <v>18</v>
      </c>
      <c r="H183" s="100" t="s">
        <v>7</v>
      </c>
      <c r="I183" s="103">
        <v>5490000</v>
      </c>
      <c r="J183" s="92">
        <f t="shared" si="2"/>
        <v>305000</v>
      </c>
    </row>
    <row r="184" spans="1:10" ht="15.75" customHeight="1" x14ac:dyDescent="0.2">
      <c r="A184" s="47">
        <v>42</v>
      </c>
      <c r="B184" s="100" t="s">
        <v>1019</v>
      </c>
      <c r="C184" s="90" t="s">
        <v>1054</v>
      </c>
      <c r="D184" s="47" t="s">
        <v>593</v>
      </c>
      <c r="E184" s="107">
        <v>3</v>
      </c>
      <c r="F184" s="100" t="s">
        <v>7</v>
      </c>
      <c r="G184" s="47">
        <v>18</v>
      </c>
      <c r="H184" s="100" t="s">
        <v>7</v>
      </c>
      <c r="I184" s="103">
        <v>5490000</v>
      </c>
      <c r="J184" s="92">
        <f t="shared" si="2"/>
        <v>305000</v>
      </c>
    </row>
    <row r="185" spans="1:10" ht="15.75" customHeight="1" x14ac:dyDescent="0.2">
      <c r="A185" s="47">
        <v>43</v>
      </c>
      <c r="B185" s="100" t="s">
        <v>1020</v>
      </c>
      <c r="C185" s="90" t="s">
        <v>1055</v>
      </c>
      <c r="D185" s="47" t="s">
        <v>748</v>
      </c>
      <c r="E185" s="107">
        <v>2.67</v>
      </c>
      <c r="F185" s="100" t="s">
        <v>4</v>
      </c>
      <c r="G185" s="47">
        <v>18</v>
      </c>
      <c r="H185" s="100" t="s">
        <v>7</v>
      </c>
      <c r="I185" s="103">
        <v>5490000</v>
      </c>
      <c r="J185" s="92">
        <f t="shared" si="2"/>
        <v>305000</v>
      </c>
    </row>
    <row r="186" spans="1:10" ht="15.75" customHeight="1" x14ac:dyDescent="0.2">
      <c r="A186" s="47">
        <v>44</v>
      </c>
      <c r="B186" s="100" t="s">
        <v>747</v>
      </c>
      <c r="C186" s="90" t="s">
        <v>801</v>
      </c>
      <c r="D186" s="47" t="s">
        <v>748</v>
      </c>
      <c r="E186" s="107">
        <v>2.56</v>
      </c>
      <c r="F186" s="100" t="s">
        <v>7</v>
      </c>
      <c r="G186" s="47">
        <v>18</v>
      </c>
      <c r="H186" s="100" t="s">
        <v>7</v>
      </c>
      <c r="I186" s="103">
        <v>5490000</v>
      </c>
      <c r="J186" s="92">
        <f t="shared" si="2"/>
        <v>305000</v>
      </c>
    </row>
    <row r="187" spans="1:10" ht="15.75" customHeight="1" x14ac:dyDescent="0.2">
      <c r="A187" s="47">
        <v>45</v>
      </c>
      <c r="B187" s="100" t="s">
        <v>1021</v>
      </c>
      <c r="C187" s="90" t="s">
        <v>1056</v>
      </c>
      <c r="D187" s="47" t="s">
        <v>746</v>
      </c>
      <c r="E187" s="107">
        <v>2.5</v>
      </c>
      <c r="F187" s="100" t="s">
        <v>4</v>
      </c>
      <c r="G187" s="47">
        <v>18</v>
      </c>
      <c r="H187" s="100" t="s">
        <v>7</v>
      </c>
      <c r="I187" s="103">
        <v>5490000</v>
      </c>
      <c r="J187" s="92">
        <f t="shared" si="2"/>
        <v>305000</v>
      </c>
    </row>
    <row r="188" spans="1:10" ht="15.75" customHeight="1" x14ac:dyDescent="0.2">
      <c r="A188" s="47">
        <v>46</v>
      </c>
      <c r="B188" s="100" t="s">
        <v>599</v>
      </c>
      <c r="C188" s="90" t="s">
        <v>600</v>
      </c>
      <c r="D188" s="47" t="s">
        <v>601</v>
      </c>
      <c r="E188" s="107">
        <v>3.28</v>
      </c>
      <c r="F188" s="100" t="s">
        <v>4</v>
      </c>
      <c r="G188" s="47">
        <v>18</v>
      </c>
      <c r="H188" s="100" t="s">
        <v>5</v>
      </c>
      <c r="I188" s="103">
        <v>6588000</v>
      </c>
      <c r="J188" s="92">
        <f t="shared" si="2"/>
        <v>366000</v>
      </c>
    </row>
    <row r="189" spans="1:10" ht="15.75" customHeight="1" x14ac:dyDescent="0.2">
      <c r="A189" s="47">
        <v>47</v>
      </c>
      <c r="B189" s="100" t="s">
        <v>1022</v>
      </c>
      <c r="C189" s="90" t="s">
        <v>1057</v>
      </c>
      <c r="D189" s="47" t="s">
        <v>601</v>
      </c>
      <c r="E189" s="107">
        <v>3</v>
      </c>
      <c r="F189" s="100" t="s">
        <v>4</v>
      </c>
      <c r="G189" s="47">
        <v>15</v>
      </c>
      <c r="H189" s="100" t="s">
        <v>7</v>
      </c>
      <c r="I189" s="103">
        <v>4575000</v>
      </c>
      <c r="J189" s="92">
        <f t="shared" si="2"/>
        <v>305000</v>
      </c>
    </row>
    <row r="190" spans="1:10" ht="15.75" customHeight="1" x14ac:dyDescent="0.2">
      <c r="A190" s="47">
        <v>48</v>
      </c>
      <c r="B190" s="100" t="s">
        <v>602</v>
      </c>
      <c r="C190" s="90" t="s">
        <v>603</v>
      </c>
      <c r="D190" s="47" t="s">
        <v>604</v>
      </c>
      <c r="E190" s="107">
        <v>3.39</v>
      </c>
      <c r="F190" s="100" t="s">
        <v>4</v>
      </c>
      <c r="G190" s="47">
        <v>18</v>
      </c>
      <c r="H190" s="100" t="s">
        <v>5</v>
      </c>
      <c r="I190" s="103">
        <v>6588000</v>
      </c>
      <c r="J190" s="92">
        <f t="shared" si="2"/>
        <v>366000</v>
      </c>
    </row>
    <row r="191" spans="1:10" ht="15.75" customHeight="1" x14ac:dyDescent="0.2">
      <c r="A191" s="47">
        <v>49</v>
      </c>
      <c r="B191" s="100" t="s">
        <v>1009</v>
      </c>
      <c r="C191" s="90" t="s">
        <v>1044</v>
      </c>
      <c r="D191" s="47" t="s">
        <v>604</v>
      </c>
      <c r="E191" s="107">
        <v>3.28</v>
      </c>
      <c r="F191" s="100" t="s">
        <v>4</v>
      </c>
      <c r="G191" s="47">
        <v>18</v>
      </c>
      <c r="H191" s="100" t="s">
        <v>5</v>
      </c>
      <c r="I191" s="103">
        <v>6588000</v>
      </c>
      <c r="J191" s="92">
        <f t="shared" si="2"/>
        <v>366000</v>
      </c>
    </row>
    <row r="192" spans="1:10" ht="15.75" customHeight="1" x14ac:dyDescent="0.2">
      <c r="A192" s="47">
        <v>50</v>
      </c>
      <c r="B192" s="100" t="s">
        <v>1023</v>
      </c>
      <c r="C192" s="90" t="s">
        <v>80</v>
      </c>
      <c r="D192" s="47" t="s">
        <v>604</v>
      </c>
      <c r="E192" s="107">
        <v>2.94</v>
      </c>
      <c r="F192" s="100" t="s">
        <v>4</v>
      </c>
      <c r="G192" s="47">
        <v>18</v>
      </c>
      <c r="H192" s="100" t="s">
        <v>7</v>
      </c>
      <c r="I192" s="103">
        <v>5490000</v>
      </c>
      <c r="J192" s="92">
        <f t="shared" si="2"/>
        <v>305000</v>
      </c>
    </row>
    <row r="193" spans="1:10" ht="15.75" customHeight="1" x14ac:dyDescent="0.2">
      <c r="A193" s="47">
        <v>51</v>
      </c>
      <c r="B193" s="100" t="s">
        <v>1024</v>
      </c>
      <c r="C193" s="90" t="s">
        <v>1058</v>
      </c>
      <c r="D193" s="47" t="s">
        <v>605</v>
      </c>
      <c r="E193" s="107">
        <v>2.94</v>
      </c>
      <c r="F193" s="100" t="s">
        <v>4</v>
      </c>
      <c r="G193" s="47">
        <v>18</v>
      </c>
      <c r="H193" s="100" t="s">
        <v>7</v>
      </c>
      <c r="I193" s="103">
        <v>5490000</v>
      </c>
      <c r="J193" s="92">
        <f t="shared" si="2"/>
        <v>305000</v>
      </c>
    </row>
    <row r="194" spans="1:10" ht="15.75" customHeight="1" x14ac:dyDescent="0.2">
      <c r="A194" s="47">
        <v>52</v>
      </c>
      <c r="B194" s="100" t="s">
        <v>576</v>
      </c>
      <c r="C194" s="90" t="s">
        <v>577</v>
      </c>
      <c r="D194" s="47" t="s">
        <v>578</v>
      </c>
      <c r="E194" s="107">
        <v>2.72</v>
      </c>
      <c r="F194" s="100" t="s">
        <v>4</v>
      </c>
      <c r="G194" s="47">
        <v>18</v>
      </c>
      <c r="H194" s="100" t="s">
        <v>7</v>
      </c>
      <c r="I194" s="103">
        <v>5490000</v>
      </c>
      <c r="J194" s="92">
        <f t="shared" si="2"/>
        <v>305000</v>
      </c>
    </row>
    <row r="195" spans="1:10" ht="15.75" customHeight="1" x14ac:dyDescent="0.2">
      <c r="A195" s="47">
        <v>53</v>
      </c>
      <c r="B195" s="100" t="s">
        <v>741</v>
      </c>
      <c r="C195" s="90" t="s">
        <v>796</v>
      </c>
      <c r="D195" s="47" t="s">
        <v>1025</v>
      </c>
      <c r="E195" s="107">
        <v>2.5</v>
      </c>
      <c r="F195" s="100" t="s">
        <v>4</v>
      </c>
      <c r="G195" s="47">
        <v>18</v>
      </c>
      <c r="H195" s="100" t="s">
        <v>7</v>
      </c>
      <c r="I195" s="103">
        <v>5490000</v>
      </c>
      <c r="J195" s="92">
        <f t="shared" si="2"/>
        <v>305000</v>
      </c>
    </row>
    <row r="196" spans="1:10" s="94" customFormat="1" ht="17.25" customHeight="1" x14ac:dyDescent="0.2">
      <c r="A196" s="303" t="s">
        <v>17</v>
      </c>
      <c r="B196" s="304"/>
      <c r="C196" s="304"/>
      <c r="D196" s="304"/>
      <c r="E196" s="304"/>
      <c r="F196" s="304"/>
      <c r="G196" s="304"/>
      <c r="H196" s="305"/>
      <c r="I196" s="109">
        <f>SUM(I143:I195)</f>
        <v>324554000</v>
      </c>
      <c r="J196" s="110" t="e">
        <f t="shared" si="2"/>
        <v>#DIV/0!</v>
      </c>
    </row>
    <row r="197" spans="1:10" s="94" customFormat="1" ht="9.75" customHeight="1" x14ac:dyDescent="0.2">
      <c r="A197" s="111"/>
      <c r="B197" s="111"/>
      <c r="C197" s="111"/>
      <c r="D197" s="111"/>
      <c r="E197" s="117"/>
      <c r="F197" s="111"/>
      <c r="G197" s="111"/>
      <c r="H197" s="111"/>
      <c r="I197" s="113"/>
      <c r="J197" s="110"/>
    </row>
    <row r="198" spans="1:10" s="94" customFormat="1" ht="17.25" customHeight="1" x14ac:dyDescent="0.25">
      <c r="A198" s="301" t="s">
        <v>1067</v>
      </c>
      <c r="B198" s="301"/>
      <c r="C198" s="301"/>
      <c r="D198" s="301"/>
      <c r="E198" s="117"/>
      <c r="F198" s="111"/>
      <c r="G198" s="111"/>
      <c r="H198" s="111"/>
      <c r="I198" s="113"/>
      <c r="J198" s="110"/>
    </row>
    <row r="199" spans="1:10" s="94" customFormat="1" ht="17.25" customHeight="1" x14ac:dyDescent="0.2">
      <c r="A199" s="111"/>
      <c r="B199" s="111"/>
      <c r="C199" s="111"/>
      <c r="D199" s="111"/>
      <c r="E199" s="117"/>
      <c r="F199" s="111"/>
      <c r="G199" s="111"/>
      <c r="H199" s="111"/>
      <c r="I199" s="113"/>
      <c r="J199" s="110"/>
    </row>
    <row r="200" spans="1:10" ht="40.5" x14ac:dyDescent="0.2">
      <c r="A200" s="114" t="s">
        <v>0</v>
      </c>
      <c r="B200" s="114" t="s">
        <v>19</v>
      </c>
      <c r="C200" s="114" t="s">
        <v>1</v>
      </c>
      <c r="D200" s="37" t="s">
        <v>20</v>
      </c>
      <c r="E200" s="38" t="s">
        <v>936</v>
      </c>
      <c r="F200" s="37" t="s">
        <v>21</v>
      </c>
      <c r="G200" s="37" t="s">
        <v>22</v>
      </c>
      <c r="H200" s="37" t="s">
        <v>23</v>
      </c>
      <c r="I200" s="39" t="s">
        <v>937</v>
      </c>
      <c r="J200" s="92" t="e">
        <f t="shared" si="2"/>
        <v>#VALUE!</v>
      </c>
    </row>
    <row r="201" spans="1:10" hidden="1" x14ac:dyDescent="0.2">
      <c r="A201" s="16">
        <v>1</v>
      </c>
      <c r="B201" s="16" t="s">
        <v>1027</v>
      </c>
      <c r="C201" s="30" t="s">
        <v>1028</v>
      </c>
      <c r="D201" s="16" t="s">
        <v>768</v>
      </c>
      <c r="E201" s="18">
        <v>3.29</v>
      </c>
      <c r="F201" s="16">
        <v>17</v>
      </c>
      <c r="G201" s="19" t="s">
        <v>4</v>
      </c>
      <c r="H201" s="62" t="s">
        <v>5</v>
      </c>
      <c r="I201" s="104">
        <v>6222000</v>
      </c>
      <c r="J201" s="92"/>
    </row>
    <row r="202" spans="1:10" hidden="1" x14ac:dyDescent="0.2">
      <c r="A202" s="16">
        <f>A201+1</f>
        <v>2</v>
      </c>
      <c r="B202" s="16" t="s">
        <v>496</v>
      </c>
      <c r="C202" s="30" t="s">
        <v>497</v>
      </c>
      <c r="D202" s="16" t="s">
        <v>768</v>
      </c>
      <c r="E202" s="18">
        <v>3.29</v>
      </c>
      <c r="F202" s="16">
        <v>17</v>
      </c>
      <c r="G202" s="19" t="s">
        <v>4</v>
      </c>
      <c r="H202" s="62" t="s">
        <v>5</v>
      </c>
      <c r="I202" s="104">
        <v>6222000</v>
      </c>
      <c r="J202" s="92"/>
    </row>
    <row r="203" spans="1:10" x14ac:dyDescent="0.2">
      <c r="A203" s="16">
        <f t="shared" ref="A203:A237" si="3">A202+1</f>
        <v>3</v>
      </c>
      <c r="B203" s="16" t="s">
        <v>1029</v>
      </c>
      <c r="C203" s="30" t="s">
        <v>307</v>
      </c>
      <c r="D203" s="16" t="s">
        <v>767</v>
      </c>
      <c r="E203" s="18">
        <v>3.29</v>
      </c>
      <c r="F203" s="16">
        <v>17</v>
      </c>
      <c r="G203" s="19" t="s">
        <v>7</v>
      </c>
      <c r="H203" s="62" t="s">
        <v>7</v>
      </c>
      <c r="I203" s="19">
        <v>5185000</v>
      </c>
      <c r="J203" s="92"/>
    </row>
    <row r="204" spans="1:10" x14ac:dyDescent="0.2">
      <c r="A204" s="16">
        <f t="shared" si="3"/>
        <v>4</v>
      </c>
      <c r="B204" s="16" t="s">
        <v>1030</v>
      </c>
      <c r="C204" s="30" t="s">
        <v>1031</v>
      </c>
      <c r="D204" s="16" t="s">
        <v>767</v>
      </c>
      <c r="E204" s="18">
        <v>3.12</v>
      </c>
      <c r="F204" s="16">
        <v>17</v>
      </c>
      <c r="G204" s="19" t="s">
        <v>7</v>
      </c>
      <c r="H204" s="62" t="s">
        <v>7</v>
      </c>
      <c r="I204" s="19">
        <v>5185000</v>
      </c>
      <c r="J204" s="92"/>
    </row>
    <row r="205" spans="1:10" ht="15" hidden="1" customHeight="1" x14ac:dyDescent="0.2">
      <c r="A205" s="16">
        <f t="shared" si="3"/>
        <v>5</v>
      </c>
      <c r="B205" s="16" t="s">
        <v>314</v>
      </c>
      <c r="C205" s="30" t="s">
        <v>372</v>
      </c>
      <c r="D205" s="16" t="s">
        <v>766</v>
      </c>
      <c r="E205" s="18">
        <v>3.47</v>
      </c>
      <c r="F205" s="16">
        <v>17</v>
      </c>
      <c r="G205" s="19" t="s">
        <v>14</v>
      </c>
      <c r="H205" s="62" t="s">
        <v>5</v>
      </c>
      <c r="I205" s="104">
        <v>6222000</v>
      </c>
      <c r="J205" s="92" t="e">
        <f>#REF!/#REF!</f>
        <v>#REF!</v>
      </c>
    </row>
    <row r="206" spans="1:10" ht="15" hidden="1" customHeight="1" x14ac:dyDescent="0.2">
      <c r="A206" s="16">
        <f t="shared" si="3"/>
        <v>6</v>
      </c>
      <c r="B206" s="16" t="s">
        <v>542</v>
      </c>
      <c r="C206" s="30" t="s">
        <v>543</v>
      </c>
      <c r="D206" s="16" t="s">
        <v>766</v>
      </c>
      <c r="E206" s="18">
        <v>3.25</v>
      </c>
      <c r="F206" s="16">
        <v>20</v>
      </c>
      <c r="G206" s="19" t="s">
        <v>4</v>
      </c>
      <c r="H206" s="62" t="s">
        <v>5</v>
      </c>
      <c r="I206" s="104">
        <v>7320000</v>
      </c>
      <c r="J206" s="92" t="e">
        <f>#REF!/#REF!</f>
        <v>#REF!</v>
      </c>
    </row>
    <row r="207" spans="1:10" ht="15" customHeight="1" x14ac:dyDescent="0.2">
      <c r="A207" s="16">
        <f t="shared" si="3"/>
        <v>7</v>
      </c>
      <c r="B207" s="16" t="s">
        <v>171</v>
      </c>
      <c r="C207" s="30" t="s">
        <v>198</v>
      </c>
      <c r="D207" s="16" t="s">
        <v>766</v>
      </c>
      <c r="E207" s="18">
        <v>3.15</v>
      </c>
      <c r="F207" s="16">
        <v>20</v>
      </c>
      <c r="G207" s="19" t="s">
        <v>7</v>
      </c>
      <c r="H207" s="62" t="s">
        <v>7</v>
      </c>
      <c r="I207" s="19">
        <v>6100000</v>
      </c>
      <c r="J207" s="92" t="e">
        <f>#REF!/#REF!</f>
        <v>#REF!</v>
      </c>
    </row>
    <row r="208" spans="1:10" ht="15" hidden="1" customHeight="1" x14ac:dyDescent="0.2">
      <c r="A208" s="16">
        <f t="shared" si="3"/>
        <v>8</v>
      </c>
      <c r="B208" s="16" t="s">
        <v>169</v>
      </c>
      <c r="C208" s="30" t="s">
        <v>195</v>
      </c>
      <c r="D208" s="16" t="s">
        <v>765</v>
      </c>
      <c r="E208" s="18">
        <v>3.85</v>
      </c>
      <c r="F208" s="16">
        <v>20</v>
      </c>
      <c r="G208" s="19" t="s">
        <v>14</v>
      </c>
      <c r="H208" s="62" t="s">
        <v>14</v>
      </c>
      <c r="I208" s="104">
        <v>8540000</v>
      </c>
      <c r="J208" s="92" t="e">
        <f>#REF!/#REF!</f>
        <v>#REF!</v>
      </c>
    </row>
    <row r="209" spans="1:10" ht="15" hidden="1" customHeight="1" x14ac:dyDescent="0.2">
      <c r="A209" s="16">
        <f t="shared" si="3"/>
        <v>9</v>
      </c>
      <c r="B209" s="16" t="s">
        <v>313</v>
      </c>
      <c r="C209" s="30" t="s">
        <v>371</v>
      </c>
      <c r="D209" s="16" t="s">
        <v>765</v>
      </c>
      <c r="E209" s="18">
        <v>3.82</v>
      </c>
      <c r="F209" s="16">
        <v>17</v>
      </c>
      <c r="G209" s="19" t="s">
        <v>14</v>
      </c>
      <c r="H209" s="62" t="s">
        <v>14</v>
      </c>
      <c r="I209" s="104">
        <v>7259000</v>
      </c>
      <c r="J209" s="92" t="e">
        <f>#REF!/#REF!</f>
        <v>#REF!</v>
      </c>
    </row>
    <row r="210" spans="1:10" ht="15" hidden="1" customHeight="1" x14ac:dyDescent="0.2">
      <c r="A210" s="16">
        <f t="shared" si="3"/>
        <v>10</v>
      </c>
      <c r="B210" s="16" t="s">
        <v>266</v>
      </c>
      <c r="C210" s="30" t="s">
        <v>267</v>
      </c>
      <c r="D210" s="16" t="s">
        <v>765</v>
      </c>
      <c r="E210" s="18">
        <v>3.47</v>
      </c>
      <c r="F210" s="16">
        <v>17</v>
      </c>
      <c r="G210" s="19" t="s">
        <v>4</v>
      </c>
      <c r="H210" s="62" t="s">
        <v>5</v>
      </c>
      <c r="I210" s="104">
        <v>6222000</v>
      </c>
      <c r="J210" s="92" t="e">
        <f>#REF!/#REF!</f>
        <v>#REF!</v>
      </c>
    </row>
    <row r="211" spans="1:10" ht="15" hidden="1" customHeight="1" x14ac:dyDescent="0.2">
      <c r="A211" s="16">
        <f t="shared" si="3"/>
        <v>11</v>
      </c>
      <c r="B211" s="16" t="s">
        <v>263</v>
      </c>
      <c r="C211" s="30" t="s">
        <v>64</v>
      </c>
      <c r="D211" s="16" t="s">
        <v>765</v>
      </c>
      <c r="E211" s="18">
        <v>3.45</v>
      </c>
      <c r="F211" s="16">
        <v>20</v>
      </c>
      <c r="G211" s="19" t="s">
        <v>4</v>
      </c>
      <c r="H211" s="62" t="s">
        <v>5</v>
      </c>
      <c r="I211" s="104">
        <v>7320000</v>
      </c>
      <c r="J211" s="92" t="e">
        <f>#REF!/#REF!</f>
        <v>#REF!</v>
      </c>
    </row>
    <row r="212" spans="1:10" ht="15" hidden="1" customHeight="1" x14ac:dyDescent="0.2">
      <c r="A212" s="16">
        <f t="shared" si="3"/>
        <v>12</v>
      </c>
      <c r="B212" s="16" t="s">
        <v>1026</v>
      </c>
      <c r="C212" s="30" t="s">
        <v>494</v>
      </c>
      <c r="D212" s="16" t="s">
        <v>765</v>
      </c>
      <c r="E212" s="18">
        <v>3.35</v>
      </c>
      <c r="F212" s="16">
        <v>17</v>
      </c>
      <c r="G212" s="19" t="s">
        <v>4</v>
      </c>
      <c r="H212" s="62" t="s">
        <v>5</v>
      </c>
      <c r="I212" s="104">
        <v>6222000</v>
      </c>
      <c r="J212" s="92" t="e">
        <f>#REF!/#REF!</f>
        <v>#REF!</v>
      </c>
    </row>
    <row r="213" spans="1:10" ht="15" hidden="1" customHeight="1" x14ac:dyDescent="0.2">
      <c r="A213" s="16">
        <f t="shared" si="3"/>
        <v>13</v>
      </c>
      <c r="B213" s="16" t="s">
        <v>170</v>
      </c>
      <c r="C213" s="30" t="s">
        <v>196</v>
      </c>
      <c r="D213" s="16" t="s">
        <v>765</v>
      </c>
      <c r="E213" s="18">
        <v>3.35</v>
      </c>
      <c r="F213" s="16">
        <v>17</v>
      </c>
      <c r="G213" s="19" t="s">
        <v>4</v>
      </c>
      <c r="H213" s="62" t="s">
        <v>5</v>
      </c>
      <c r="I213" s="104">
        <v>6222000</v>
      </c>
      <c r="J213" s="92" t="e">
        <f>#REF!/#REF!</f>
        <v>#REF!</v>
      </c>
    </row>
    <row r="214" spans="1:10" ht="15" hidden="1" customHeight="1" x14ac:dyDescent="0.2">
      <c r="A214" s="16">
        <f t="shared" si="3"/>
        <v>14</v>
      </c>
      <c r="B214" s="16" t="s">
        <v>264</v>
      </c>
      <c r="C214" s="30" t="s">
        <v>265</v>
      </c>
      <c r="D214" s="16" t="s">
        <v>765</v>
      </c>
      <c r="E214" s="18">
        <v>3.35</v>
      </c>
      <c r="F214" s="16">
        <v>17</v>
      </c>
      <c r="G214" s="19" t="s">
        <v>4</v>
      </c>
      <c r="H214" s="62" t="s">
        <v>5</v>
      </c>
      <c r="I214" s="104">
        <v>6222000</v>
      </c>
      <c r="J214" s="92" t="e">
        <f>#REF!/#REF!</f>
        <v>#REF!</v>
      </c>
    </row>
    <row r="215" spans="1:10" ht="15" hidden="1" customHeight="1" x14ac:dyDescent="0.2">
      <c r="A215" s="16">
        <f t="shared" si="3"/>
        <v>15</v>
      </c>
      <c r="B215" s="16" t="s">
        <v>330</v>
      </c>
      <c r="C215" s="30" t="s">
        <v>375</v>
      </c>
      <c r="D215" s="16" t="s">
        <v>331</v>
      </c>
      <c r="E215" s="18">
        <v>3.63</v>
      </c>
      <c r="F215" s="16">
        <v>16</v>
      </c>
      <c r="G215" s="19" t="s">
        <v>14</v>
      </c>
      <c r="H215" s="62" t="s">
        <v>14</v>
      </c>
      <c r="I215" s="19">
        <v>6832000</v>
      </c>
      <c r="J215" s="92" t="e">
        <f>#REF!/#REF!</f>
        <v>#REF!</v>
      </c>
    </row>
    <row r="216" spans="1:10" ht="15" hidden="1" customHeight="1" x14ac:dyDescent="0.2">
      <c r="A216" s="16">
        <f t="shared" si="3"/>
        <v>16</v>
      </c>
      <c r="B216" s="16" t="s">
        <v>500</v>
      </c>
      <c r="C216" s="30" t="s">
        <v>501</v>
      </c>
      <c r="D216" s="16" t="s">
        <v>331</v>
      </c>
      <c r="E216" s="18">
        <v>3.55</v>
      </c>
      <c r="F216" s="16">
        <v>20</v>
      </c>
      <c r="G216" s="19" t="s">
        <v>14</v>
      </c>
      <c r="H216" s="62" t="s">
        <v>5</v>
      </c>
      <c r="I216" s="19">
        <v>7320000</v>
      </c>
      <c r="J216" s="92" t="e">
        <f>#REF!/#REF!</f>
        <v>#REF!</v>
      </c>
    </row>
    <row r="217" spans="1:10" ht="15" customHeight="1" x14ac:dyDescent="0.2">
      <c r="A217" s="16">
        <f t="shared" si="3"/>
        <v>17</v>
      </c>
      <c r="B217" s="16" t="s">
        <v>773</v>
      </c>
      <c r="C217" s="30" t="s">
        <v>774</v>
      </c>
      <c r="D217" s="16" t="s">
        <v>331</v>
      </c>
      <c r="E217" s="18">
        <v>3.29</v>
      </c>
      <c r="F217" s="16">
        <v>17</v>
      </c>
      <c r="G217" s="19" t="s">
        <v>7</v>
      </c>
      <c r="H217" s="62" t="s">
        <v>7</v>
      </c>
      <c r="I217" s="19">
        <v>5185000</v>
      </c>
      <c r="J217" s="92" t="e">
        <f>#REF!/#REF!</f>
        <v>#REF!</v>
      </c>
    </row>
    <row r="218" spans="1:10" ht="15" hidden="1" customHeight="1" x14ac:dyDescent="0.2">
      <c r="A218" s="16">
        <f t="shared" si="3"/>
        <v>18</v>
      </c>
      <c r="B218" s="16" t="s">
        <v>498</v>
      </c>
      <c r="C218" s="30" t="s">
        <v>499</v>
      </c>
      <c r="D218" s="16" t="s">
        <v>332</v>
      </c>
      <c r="E218" s="18">
        <v>3.45</v>
      </c>
      <c r="F218" s="16">
        <v>20</v>
      </c>
      <c r="G218" s="19" t="s">
        <v>4</v>
      </c>
      <c r="H218" s="62" t="s">
        <v>5</v>
      </c>
      <c r="I218" s="19">
        <v>7320000</v>
      </c>
      <c r="J218" s="92" t="e">
        <f>#REF!/#REF!</f>
        <v>#REF!</v>
      </c>
    </row>
    <row r="219" spans="1:10" ht="15" hidden="1" customHeight="1" x14ac:dyDescent="0.2">
      <c r="A219" s="16">
        <f t="shared" si="3"/>
        <v>19</v>
      </c>
      <c r="B219" s="16" t="s">
        <v>777</v>
      </c>
      <c r="C219" s="30" t="s">
        <v>444</v>
      </c>
      <c r="D219" s="16" t="s">
        <v>332</v>
      </c>
      <c r="E219" s="18">
        <v>3.35</v>
      </c>
      <c r="F219" s="16">
        <v>20</v>
      </c>
      <c r="G219" s="19" t="s">
        <v>14</v>
      </c>
      <c r="H219" s="62" t="s">
        <v>5</v>
      </c>
      <c r="I219" s="19">
        <v>7320000</v>
      </c>
      <c r="J219" s="92" t="e">
        <f>#REF!/#REF!</f>
        <v>#REF!</v>
      </c>
    </row>
    <row r="220" spans="1:10" ht="15" hidden="1" customHeight="1" x14ac:dyDescent="0.2">
      <c r="A220" s="16">
        <f t="shared" si="3"/>
        <v>20</v>
      </c>
      <c r="B220" s="16" t="s">
        <v>1032</v>
      </c>
      <c r="C220" s="30" t="s">
        <v>1033</v>
      </c>
      <c r="D220" s="16" t="s">
        <v>332</v>
      </c>
      <c r="E220" s="18">
        <v>3.31</v>
      </c>
      <c r="F220" s="16">
        <v>13</v>
      </c>
      <c r="G220" s="19" t="s">
        <v>4</v>
      </c>
      <c r="H220" s="62" t="s">
        <v>5</v>
      </c>
      <c r="I220" s="19">
        <v>4758000</v>
      </c>
      <c r="J220" s="92" t="e">
        <f>#REF!/#REF!</f>
        <v>#REF!</v>
      </c>
    </row>
    <row r="221" spans="1:10" ht="15" hidden="1" customHeight="1" x14ac:dyDescent="0.2">
      <c r="A221" s="16">
        <f t="shared" si="3"/>
        <v>21</v>
      </c>
      <c r="B221" s="16" t="s">
        <v>775</v>
      </c>
      <c r="C221" s="30" t="s">
        <v>776</v>
      </c>
      <c r="D221" s="16" t="s">
        <v>332</v>
      </c>
      <c r="E221" s="18">
        <v>3.3</v>
      </c>
      <c r="F221" s="16">
        <v>20</v>
      </c>
      <c r="G221" s="19" t="s">
        <v>4</v>
      </c>
      <c r="H221" s="62" t="s">
        <v>5</v>
      </c>
      <c r="I221" s="19">
        <v>7320000</v>
      </c>
      <c r="J221" s="92" t="e">
        <f>#REF!/#REF!</f>
        <v>#REF!</v>
      </c>
    </row>
    <row r="222" spans="1:10" ht="15" customHeight="1" x14ac:dyDescent="0.2">
      <c r="A222" s="16">
        <f t="shared" si="3"/>
        <v>22</v>
      </c>
      <c r="B222" s="16" t="s">
        <v>769</v>
      </c>
      <c r="C222" s="30" t="s">
        <v>770</v>
      </c>
      <c r="D222" s="16" t="s">
        <v>332</v>
      </c>
      <c r="E222" s="18">
        <v>3.15</v>
      </c>
      <c r="F222" s="16">
        <v>20</v>
      </c>
      <c r="G222" s="19" t="s">
        <v>14</v>
      </c>
      <c r="H222" s="62" t="s">
        <v>7</v>
      </c>
      <c r="I222" s="19">
        <v>6100000</v>
      </c>
      <c r="J222" s="92" t="e">
        <f>#REF!/#REF!</f>
        <v>#REF!</v>
      </c>
    </row>
    <row r="223" spans="1:10" ht="15" customHeight="1" x14ac:dyDescent="0.2">
      <c r="A223" s="16">
        <f t="shared" si="3"/>
        <v>23</v>
      </c>
      <c r="B223" s="16" t="s">
        <v>544</v>
      </c>
      <c r="C223" s="30" t="s">
        <v>545</v>
      </c>
      <c r="D223" s="16" t="s">
        <v>332</v>
      </c>
      <c r="E223" s="18">
        <v>3.1</v>
      </c>
      <c r="F223" s="16">
        <v>20</v>
      </c>
      <c r="G223" s="19" t="s">
        <v>4</v>
      </c>
      <c r="H223" s="62" t="s">
        <v>7</v>
      </c>
      <c r="I223" s="19">
        <v>6100000</v>
      </c>
      <c r="J223" s="92" t="e">
        <f>#REF!/#REF!</f>
        <v>#REF!</v>
      </c>
    </row>
    <row r="224" spans="1:10" ht="15" hidden="1" customHeight="1" x14ac:dyDescent="0.2">
      <c r="A224" s="16">
        <f t="shared" si="3"/>
        <v>24</v>
      </c>
      <c r="B224" s="16" t="s">
        <v>771</v>
      </c>
      <c r="C224" s="30" t="s">
        <v>772</v>
      </c>
      <c r="D224" s="16" t="s">
        <v>328</v>
      </c>
      <c r="E224" s="18">
        <v>3.7</v>
      </c>
      <c r="F224" s="16">
        <v>20</v>
      </c>
      <c r="G224" s="19" t="s">
        <v>14</v>
      </c>
      <c r="H224" s="62" t="s">
        <v>14</v>
      </c>
      <c r="I224" s="19">
        <v>8540000</v>
      </c>
      <c r="J224" s="92" t="e">
        <f>#REF!/#REF!</f>
        <v>#REF!</v>
      </c>
    </row>
    <row r="225" spans="1:10" ht="15" hidden="1" customHeight="1" x14ac:dyDescent="0.2">
      <c r="A225" s="16">
        <f t="shared" si="3"/>
        <v>25</v>
      </c>
      <c r="B225" s="16" t="s">
        <v>327</v>
      </c>
      <c r="C225" s="30" t="s">
        <v>373</v>
      </c>
      <c r="D225" s="16" t="s">
        <v>328</v>
      </c>
      <c r="E225" s="18">
        <v>3.65</v>
      </c>
      <c r="F225" s="16">
        <v>20</v>
      </c>
      <c r="G225" s="19" t="s">
        <v>14</v>
      </c>
      <c r="H225" s="62" t="s">
        <v>14</v>
      </c>
      <c r="I225" s="19">
        <v>8540000</v>
      </c>
      <c r="J225" s="92" t="e">
        <f>#REF!/#REF!</f>
        <v>#REF!</v>
      </c>
    </row>
    <row r="226" spans="1:10" ht="15" customHeight="1" x14ac:dyDescent="0.2">
      <c r="A226" s="16">
        <f t="shared" si="3"/>
        <v>26</v>
      </c>
      <c r="B226" s="16" t="s">
        <v>329</v>
      </c>
      <c r="C226" s="30" t="s">
        <v>374</v>
      </c>
      <c r="D226" s="16" t="s">
        <v>328</v>
      </c>
      <c r="E226" s="18">
        <v>3.15</v>
      </c>
      <c r="F226" s="16">
        <v>20</v>
      </c>
      <c r="G226" s="19" t="s">
        <v>14</v>
      </c>
      <c r="H226" s="62" t="s">
        <v>7</v>
      </c>
      <c r="I226" s="19">
        <v>6100000</v>
      </c>
      <c r="J226" s="92" t="e">
        <f>#REF!/#REF!</f>
        <v>#REF!</v>
      </c>
    </row>
    <row r="227" spans="1:10" ht="15" hidden="1" customHeight="1" x14ac:dyDescent="0.2">
      <c r="A227" s="16">
        <f t="shared" si="3"/>
        <v>27</v>
      </c>
      <c r="B227" s="16" t="s">
        <v>546</v>
      </c>
      <c r="C227" s="30" t="s">
        <v>547</v>
      </c>
      <c r="D227" s="16" t="s">
        <v>548</v>
      </c>
      <c r="E227" s="18">
        <v>3.73</v>
      </c>
      <c r="F227" s="16">
        <v>15</v>
      </c>
      <c r="G227" s="19" t="s">
        <v>4</v>
      </c>
      <c r="H227" s="62" t="s">
        <v>5</v>
      </c>
      <c r="I227" s="19">
        <v>5490000</v>
      </c>
      <c r="J227" s="92" t="e">
        <f>#REF!/#REF!</f>
        <v>#REF!</v>
      </c>
    </row>
    <row r="228" spans="1:10" ht="15" hidden="1" customHeight="1" x14ac:dyDescent="0.2">
      <c r="A228" s="16">
        <f t="shared" si="3"/>
        <v>28</v>
      </c>
      <c r="B228" s="16" t="s">
        <v>1034</v>
      </c>
      <c r="C228" s="30" t="s">
        <v>1035</v>
      </c>
      <c r="D228" s="16" t="s">
        <v>548</v>
      </c>
      <c r="E228" s="18">
        <v>3.47</v>
      </c>
      <c r="F228" s="16">
        <v>17</v>
      </c>
      <c r="G228" s="19" t="s">
        <v>4</v>
      </c>
      <c r="H228" s="62" t="s">
        <v>5</v>
      </c>
      <c r="I228" s="19">
        <v>6222000</v>
      </c>
      <c r="J228" s="92" t="e">
        <f>#REF!/#REF!</f>
        <v>#REF!</v>
      </c>
    </row>
    <row r="229" spans="1:10" ht="15" customHeight="1" x14ac:dyDescent="0.2">
      <c r="A229" s="16">
        <f t="shared" si="3"/>
        <v>29</v>
      </c>
      <c r="B229" s="16" t="s">
        <v>780</v>
      </c>
      <c r="C229" s="30" t="s">
        <v>236</v>
      </c>
      <c r="D229" s="16" t="s">
        <v>548</v>
      </c>
      <c r="E229" s="18">
        <v>3.12</v>
      </c>
      <c r="F229" s="16">
        <v>17</v>
      </c>
      <c r="G229" s="19" t="s">
        <v>4</v>
      </c>
      <c r="H229" s="62" t="s">
        <v>7</v>
      </c>
      <c r="I229" s="19">
        <v>5185000</v>
      </c>
      <c r="J229" s="92" t="e">
        <f>#REF!/#REF!</f>
        <v>#REF!</v>
      </c>
    </row>
    <row r="230" spans="1:10" ht="15" customHeight="1" x14ac:dyDescent="0.2">
      <c r="A230" s="16">
        <f t="shared" si="3"/>
        <v>30</v>
      </c>
      <c r="B230" s="16" t="s">
        <v>1037</v>
      </c>
      <c r="C230" s="30" t="s">
        <v>1038</v>
      </c>
      <c r="D230" s="16" t="s">
        <v>548</v>
      </c>
      <c r="E230" s="18">
        <v>3.07</v>
      </c>
      <c r="F230" s="16">
        <v>15</v>
      </c>
      <c r="G230" s="19" t="s">
        <v>7</v>
      </c>
      <c r="H230" s="62" t="s">
        <v>7</v>
      </c>
      <c r="I230" s="19">
        <v>4575000</v>
      </c>
      <c r="J230" s="92" t="e">
        <f>#REF!/#REF!</f>
        <v>#REF!</v>
      </c>
    </row>
    <row r="231" spans="1:10" ht="15" customHeight="1" x14ac:dyDescent="0.2">
      <c r="A231" s="16">
        <f t="shared" si="3"/>
        <v>31</v>
      </c>
      <c r="B231" s="16" t="s">
        <v>778</v>
      </c>
      <c r="C231" s="30" t="s">
        <v>779</v>
      </c>
      <c r="D231" s="16" t="s">
        <v>548</v>
      </c>
      <c r="E231" s="18">
        <v>2.65</v>
      </c>
      <c r="F231" s="16">
        <v>17</v>
      </c>
      <c r="G231" s="19" t="s">
        <v>7</v>
      </c>
      <c r="H231" s="62" t="s">
        <v>7</v>
      </c>
      <c r="I231" s="19">
        <v>5185000</v>
      </c>
      <c r="J231" s="92" t="e">
        <f>#REF!/#REF!</f>
        <v>#REF!</v>
      </c>
    </row>
    <row r="232" spans="1:10" ht="15" hidden="1" customHeight="1" x14ac:dyDescent="0.2">
      <c r="A232" s="16">
        <f t="shared" si="3"/>
        <v>32</v>
      </c>
      <c r="B232" s="16" t="s">
        <v>549</v>
      </c>
      <c r="C232" s="30" t="s">
        <v>550</v>
      </c>
      <c r="D232" s="16" t="s">
        <v>551</v>
      </c>
      <c r="E232" s="18">
        <v>3.88</v>
      </c>
      <c r="F232" s="16">
        <v>17</v>
      </c>
      <c r="G232" s="19" t="s">
        <v>14</v>
      </c>
      <c r="H232" s="62" t="s">
        <v>14</v>
      </c>
      <c r="I232" s="19">
        <v>7259000</v>
      </c>
      <c r="J232" s="92" t="e">
        <f>#REF!/#REF!</f>
        <v>#REF!</v>
      </c>
    </row>
    <row r="233" spans="1:10" ht="15" hidden="1" customHeight="1" x14ac:dyDescent="0.2">
      <c r="A233" s="16">
        <f t="shared" si="3"/>
        <v>33</v>
      </c>
      <c r="B233" s="16" t="s">
        <v>552</v>
      </c>
      <c r="C233" s="30" t="s">
        <v>553</v>
      </c>
      <c r="D233" s="16" t="s">
        <v>551</v>
      </c>
      <c r="E233" s="18">
        <v>3.53</v>
      </c>
      <c r="F233" s="16">
        <v>17</v>
      </c>
      <c r="G233" s="19" t="s">
        <v>14</v>
      </c>
      <c r="H233" s="62" t="s">
        <v>5</v>
      </c>
      <c r="I233" s="19">
        <v>6222000</v>
      </c>
      <c r="J233" s="92" t="e">
        <f>#REF!/#REF!</f>
        <v>#REF!</v>
      </c>
    </row>
    <row r="234" spans="1:10" ht="15" hidden="1" customHeight="1" x14ac:dyDescent="0.2">
      <c r="A234" s="16">
        <f t="shared" si="3"/>
        <v>34</v>
      </c>
      <c r="B234" s="16" t="s">
        <v>1036</v>
      </c>
      <c r="C234" s="30" t="s">
        <v>581</v>
      </c>
      <c r="D234" s="16" t="s">
        <v>551</v>
      </c>
      <c r="E234" s="18">
        <v>3.24</v>
      </c>
      <c r="F234" s="16">
        <v>17</v>
      </c>
      <c r="G234" s="19" t="s">
        <v>14</v>
      </c>
      <c r="H234" s="62" t="s">
        <v>5</v>
      </c>
      <c r="I234" s="19">
        <v>6222000</v>
      </c>
      <c r="J234" s="92" t="e">
        <f>#REF!/#REF!</f>
        <v>#REF!</v>
      </c>
    </row>
    <row r="235" spans="1:10" ht="15" customHeight="1" x14ac:dyDescent="0.2">
      <c r="A235" s="16">
        <f t="shared" si="3"/>
        <v>35</v>
      </c>
      <c r="B235" s="16" t="s">
        <v>554</v>
      </c>
      <c r="C235" s="30" t="s">
        <v>555</v>
      </c>
      <c r="D235" s="16" t="s">
        <v>551</v>
      </c>
      <c r="E235" s="18">
        <v>3</v>
      </c>
      <c r="F235" s="16">
        <v>17</v>
      </c>
      <c r="G235" s="19" t="s">
        <v>4</v>
      </c>
      <c r="H235" s="62" t="s">
        <v>7</v>
      </c>
      <c r="I235" s="19">
        <v>5185000</v>
      </c>
      <c r="J235" s="92" t="e">
        <f>#REF!/#REF!</f>
        <v>#REF!</v>
      </c>
    </row>
    <row r="236" spans="1:10" ht="15" customHeight="1" x14ac:dyDescent="0.2">
      <c r="A236" s="16">
        <f t="shared" si="3"/>
        <v>36</v>
      </c>
      <c r="B236" s="16" t="s">
        <v>781</v>
      </c>
      <c r="C236" s="30" t="s">
        <v>364</v>
      </c>
      <c r="D236" s="16" t="s">
        <v>551</v>
      </c>
      <c r="E236" s="18">
        <v>2.76</v>
      </c>
      <c r="F236" s="16">
        <v>17</v>
      </c>
      <c r="G236" s="19" t="s">
        <v>4</v>
      </c>
      <c r="H236" s="62" t="s">
        <v>7</v>
      </c>
      <c r="I236" s="19">
        <v>5185000</v>
      </c>
      <c r="J236" s="92" t="e">
        <f>#REF!/#REF!</f>
        <v>#REF!</v>
      </c>
    </row>
    <row r="237" spans="1:10" ht="15" customHeight="1" x14ac:dyDescent="0.2">
      <c r="A237" s="16">
        <f t="shared" si="3"/>
        <v>37</v>
      </c>
      <c r="B237" s="16" t="s">
        <v>1039</v>
      </c>
      <c r="C237" s="30" t="s">
        <v>1040</v>
      </c>
      <c r="D237" s="16" t="s">
        <v>551</v>
      </c>
      <c r="E237" s="18">
        <v>2.59</v>
      </c>
      <c r="F237" s="16">
        <v>17</v>
      </c>
      <c r="G237" s="19" t="s">
        <v>4</v>
      </c>
      <c r="H237" s="62" t="s">
        <v>7</v>
      </c>
      <c r="I237" s="19">
        <v>5185000</v>
      </c>
      <c r="J237" s="92" t="e">
        <f>#REF!/#REF!</f>
        <v>#REF!</v>
      </c>
    </row>
    <row r="238" spans="1:10" s="94" customFormat="1" ht="18" hidden="1" customHeight="1" x14ac:dyDescent="0.2">
      <c r="A238" s="303" t="s">
        <v>17</v>
      </c>
      <c r="B238" s="304"/>
      <c r="C238" s="304"/>
      <c r="D238" s="304"/>
      <c r="E238" s="304"/>
      <c r="F238" s="304"/>
      <c r="G238" s="304"/>
      <c r="H238" s="305"/>
      <c r="I238" s="93">
        <f>SUM(I201:I237)</f>
        <v>233813000</v>
      </c>
    </row>
    <row r="240" spans="1:10" ht="14.25" x14ac:dyDescent="0.25">
      <c r="A240" s="301" t="s">
        <v>1068</v>
      </c>
      <c r="B240" s="301"/>
      <c r="C240" s="301"/>
      <c r="D240" s="301"/>
      <c r="E240" s="117"/>
      <c r="F240" s="111"/>
      <c r="G240" s="111"/>
      <c r="H240" s="111"/>
      <c r="I240" s="112"/>
    </row>
    <row r="241" spans="1:10" x14ac:dyDescent="0.2">
      <c r="A241" s="111"/>
      <c r="B241" s="111"/>
      <c r="C241" s="111"/>
      <c r="D241" s="111"/>
      <c r="E241" s="117"/>
      <c r="F241" s="111"/>
      <c r="G241" s="111"/>
      <c r="H241" s="111"/>
      <c r="I241" s="112"/>
    </row>
    <row r="242" spans="1:10" ht="40.5" x14ac:dyDescent="0.2">
      <c r="A242" s="114" t="s">
        <v>0</v>
      </c>
      <c r="B242" s="114" t="s">
        <v>19</v>
      </c>
      <c r="C242" s="114" t="s">
        <v>1</v>
      </c>
      <c r="D242" s="37" t="s">
        <v>20</v>
      </c>
      <c r="E242" s="38" t="s">
        <v>936</v>
      </c>
      <c r="F242" s="37" t="s">
        <v>21</v>
      </c>
      <c r="G242" s="37" t="s">
        <v>22</v>
      </c>
      <c r="H242" s="37" t="s">
        <v>23</v>
      </c>
      <c r="I242" s="39" t="s">
        <v>937</v>
      </c>
    </row>
    <row r="243" spans="1:10" x14ac:dyDescent="0.2">
      <c r="A243" s="55">
        <v>1</v>
      </c>
      <c r="B243" s="17" t="s">
        <v>991</v>
      </c>
      <c r="C243" s="59" t="s">
        <v>598</v>
      </c>
      <c r="D243" s="17" t="s">
        <v>245</v>
      </c>
      <c r="E243" s="60">
        <v>3.82</v>
      </c>
      <c r="F243" s="62" t="s">
        <v>14</v>
      </c>
      <c r="G243" s="17">
        <v>17</v>
      </c>
      <c r="H243" s="61" t="s">
        <v>14</v>
      </c>
      <c r="I243" s="96">
        <f>427000*G243</f>
        <v>7259000</v>
      </c>
    </row>
    <row r="244" spans="1:10" x14ac:dyDescent="0.2">
      <c r="A244" s="55">
        <v>2</v>
      </c>
      <c r="B244" s="17" t="s">
        <v>992</v>
      </c>
      <c r="C244" s="59" t="s">
        <v>320</v>
      </c>
      <c r="D244" s="17" t="s">
        <v>247</v>
      </c>
      <c r="E244" s="60">
        <v>3.75</v>
      </c>
      <c r="F244" s="62" t="s">
        <v>14</v>
      </c>
      <c r="G244" s="17">
        <v>16</v>
      </c>
      <c r="H244" s="61" t="s">
        <v>14</v>
      </c>
      <c r="I244" s="96">
        <f>427000*G244</f>
        <v>6832000</v>
      </c>
    </row>
    <row r="245" spans="1:10" x14ac:dyDescent="0.2">
      <c r="A245" s="55">
        <v>3</v>
      </c>
      <c r="B245" s="17" t="s">
        <v>730</v>
      </c>
      <c r="C245" s="59" t="s">
        <v>321</v>
      </c>
      <c r="D245" s="17" t="s">
        <v>322</v>
      </c>
      <c r="E245" s="60">
        <v>3.84</v>
      </c>
      <c r="F245" s="62" t="s">
        <v>4</v>
      </c>
      <c r="G245" s="17">
        <v>19</v>
      </c>
      <c r="H245" s="95" t="s">
        <v>5</v>
      </c>
      <c r="I245" s="96">
        <f>366000*G245</f>
        <v>6954000</v>
      </c>
    </row>
    <row r="246" spans="1:10" x14ac:dyDescent="0.2">
      <c r="A246" s="55">
        <v>4</v>
      </c>
      <c r="B246" s="17" t="s">
        <v>993</v>
      </c>
      <c r="C246" s="59" t="s">
        <v>994</v>
      </c>
      <c r="D246" s="17" t="s">
        <v>632</v>
      </c>
      <c r="E246" s="60">
        <v>3.71</v>
      </c>
      <c r="F246" s="62" t="s">
        <v>14</v>
      </c>
      <c r="G246" s="17">
        <v>17</v>
      </c>
      <c r="H246" s="61" t="s">
        <v>14</v>
      </c>
      <c r="I246" s="96">
        <f>427000*G246</f>
        <v>7259000</v>
      </c>
    </row>
    <row r="247" spans="1:10" x14ac:dyDescent="0.2">
      <c r="A247" s="55">
        <v>5</v>
      </c>
      <c r="B247" s="17" t="s">
        <v>731</v>
      </c>
      <c r="C247" s="59" t="s">
        <v>633</v>
      </c>
      <c r="D247" s="17" t="s">
        <v>634</v>
      </c>
      <c r="E247" s="60">
        <v>3.5</v>
      </c>
      <c r="F247" s="62" t="s">
        <v>4</v>
      </c>
      <c r="G247" s="17">
        <v>18</v>
      </c>
      <c r="H247" s="95" t="s">
        <v>5</v>
      </c>
      <c r="I247" s="96">
        <f>366000*G247</f>
        <v>6588000</v>
      </c>
    </row>
    <row r="248" spans="1:10" ht="16.5" customHeight="1" x14ac:dyDescent="0.2">
      <c r="A248" s="297" t="s">
        <v>17</v>
      </c>
      <c r="B248" s="297"/>
      <c r="C248" s="297"/>
      <c r="D248" s="297"/>
      <c r="E248" s="297"/>
      <c r="F248" s="297"/>
      <c r="G248" s="297"/>
      <c r="H248" s="297"/>
      <c r="I248" s="93">
        <f>SUM(I243:I247)</f>
        <v>34892000</v>
      </c>
    </row>
    <row r="249" spans="1:10" s="94" customFormat="1" ht="24" customHeight="1" x14ac:dyDescent="0.2">
      <c r="A249" s="297" t="s">
        <v>1069</v>
      </c>
      <c r="B249" s="297"/>
      <c r="C249" s="297"/>
      <c r="D249" s="297"/>
      <c r="E249" s="297"/>
      <c r="F249" s="297"/>
      <c r="G249" s="297"/>
      <c r="H249" s="297"/>
      <c r="I249" s="93">
        <f>I29+I67+I138+I196+I238+I248</f>
        <v>1299252000</v>
      </c>
    </row>
    <row r="250" spans="1:10" ht="40.5" x14ac:dyDescent="0.2">
      <c r="A250" s="83" t="s">
        <v>0</v>
      </c>
      <c r="B250" s="83" t="s">
        <v>19</v>
      </c>
      <c r="C250" s="83" t="s">
        <v>1</v>
      </c>
      <c r="D250" s="37" t="s">
        <v>20</v>
      </c>
      <c r="E250" s="84" t="s">
        <v>936</v>
      </c>
      <c r="F250" s="37" t="s">
        <v>21</v>
      </c>
      <c r="G250" s="37" t="s">
        <v>22</v>
      </c>
      <c r="H250" s="37" t="s">
        <v>23</v>
      </c>
      <c r="I250" s="39" t="s">
        <v>937</v>
      </c>
      <c r="J250" s="88">
        <f>A28+A66+A137+A195+A237+A247</f>
        <v>209</v>
      </c>
    </row>
    <row r="251" spans="1:10" x14ac:dyDescent="0.2">
      <c r="A251" s="70">
        <v>1</v>
      </c>
      <c r="B251" s="70" t="s">
        <v>92</v>
      </c>
      <c r="C251" s="71" t="s">
        <v>93</v>
      </c>
      <c r="D251" s="70" t="s">
        <v>89</v>
      </c>
      <c r="E251" s="70">
        <v>4</v>
      </c>
      <c r="F251" s="72" t="s">
        <v>14</v>
      </c>
      <c r="G251" s="70">
        <v>7</v>
      </c>
      <c r="H251" s="78" t="s">
        <v>14</v>
      </c>
      <c r="I251" s="80">
        <v>2989000</v>
      </c>
    </row>
    <row r="252" spans="1:10" x14ac:dyDescent="0.2">
      <c r="A252" s="70">
        <v>2</v>
      </c>
      <c r="B252" s="70" t="s">
        <v>844</v>
      </c>
      <c r="C252" s="71" t="s">
        <v>852</v>
      </c>
      <c r="D252" s="70" t="s">
        <v>89</v>
      </c>
      <c r="E252" s="70">
        <v>4</v>
      </c>
      <c r="F252" s="72" t="s">
        <v>14</v>
      </c>
      <c r="G252" s="70">
        <v>7</v>
      </c>
      <c r="H252" s="78" t="s">
        <v>14</v>
      </c>
      <c r="I252" s="80">
        <v>2989000</v>
      </c>
    </row>
    <row r="253" spans="1:10" x14ac:dyDescent="0.2">
      <c r="A253" s="70">
        <v>3</v>
      </c>
      <c r="B253" s="70" t="s">
        <v>239</v>
      </c>
      <c r="C253" s="71" t="s">
        <v>202</v>
      </c>
      <c r="D253" s="70" t="s">
        <v>34</v>
      </c>
      <c r="E253" s="70">
        <v>4</v>
      </c>
      <c r="F253" s="72" t="s">
        <v>14</v>
      </c>
      <c r="G253" s="70">
        <v>7</v>
      </c>
      <c r="H253" s="78" t="s">
        <v>14</v>
      </c>
      <c r="I253" s="80">
        <v>2989000</v>
      </c>
    </row>
    <row r="254" spans="1:10" x14ac:dyDescent="0.2">
      <c r="A254" s="70">
        <v>4</v>
      </c>
      <c r="B254" s="70" t="s">
        <v>841</v>
      </c>
      <c r="C254" s="71" t="s">
        <v>850</v>
      </c>
      <c r="D254" s="70" t="s">
        <v>408</v>
      </c>
      <c r="E254" s="70">
        <v>4</v>
      </c>
      <c r="F254" s="72" t="s">
        <v>14</v>
      </c>
      <c r="G254" s="70">
        <v>7</v>
      </c>
      <c r="H254" s="78" t="s">
        <v>14</v>
      </c>
      <c r="I254" s="80">
        <v>2989000</v>
      </c>
    </row>
    <row r="255" spans="1:10" x14ac:dyDescent="0.2">
      <c r="A255" s="70">
        <v>5</v>
      </c>
      <c r="B255" s="70" t="s">
        <v>110</v>
      </c>
      <c r="C255" s="71" t="s">
        <v>41</v>
      </c>
      <c r="D255" s="70" t="s">
        <v>408</v>
      </c>
      <c r="E255" s="70">
        <v>4</v>
      </c>
      <c r="F255" s="72" t="s">
        <v>14</v>
      </c>
      <c r="G255" s="70">
        <v>7</v>
      </c>
      <c r="H255" s="78" t="s">
        <v>14</v>
      </c>
      <c r="I255" s="80">
        <v>2989000</v>
      </c>
    </row>
    <row r="256" spans="1:10" x14ac:dyDescent="0.2">
      <c r="A256" s="70">
        <v>6</v>
      </c>
      <c r="B256" s="70" t="s">
        <v>846</v>
      </c>
      <c r="C256" s="71" t="s">
        <v>853</v>
      </c>
      <c r="D256" s="70" t="s">
        <v>408</v>
      </c>
      <c r="E256" s="70">
        <v>4</v>
      </c>
      <c r="F256" s="72" t="s">
        <v>4</v>
      </c>
      <c r="G256" s="70">
        <v>7</v>
      </c>
      <c r="H256" s="26" t="s">
        <v>5</v>
      </c>
      <c r="I256" s="80">
        <v>2562000</v>
      </c>
    </row>
    <row r="257" spans="1:9" x14ac:dyDescent="0.2">
      <c r="A257" s="70">
        <v>7</v>
      </c>
      <c r="B257" s="70" t="s">
        <v>848</v>
      </c>
      <c r="C257" s="71" t="s">
        <v>489</v>
      </c>
      <c r="D257" s="70" t="s">
        <v>408</v>
      </c>
      <c r="E257" s="70">
        <v>4</v>
      </c>
      <c r="F257" s="72" t="s">
        <v>4</v>
      </c>
      <c r="G257" s="70">
        <v>7</v>
      </c>
      <c r="H257" s="26" t="s">
        <v>5</v>
      </c>
      <c r="I257" s="80">
        <v>2562000</v>
      </c>
    </row>
    <row r="258" spans="1:9" x14ac:dyDescent="0.2">
      <c r="A258" s="70">
        <v>8</v>
      </c>
      <c r="B258" s="70" t="s">
        <v>840</v>
      </c>
      <c r="C258" s="71" t="s">
        <v>849</v>
      </c>
      <c r="D258" s="70" t="s">
        <v>338</v>
      </c>
      <c r="E258" s="70">
        <v>4</v>
      </c>
      <c r="F258" s="72" t="s">
        <v>14</v>
      </c>
      <c r="G258" s="70">
        <v>7</v>
      </c>
      <c r="H258" s="78" t="s">
        <v>14</v>
      </c>
      <c r="I258" s="80">
        <v>2989000</v>
      </c>
    </row>
    <row r="259" spans="1:9" x14ac:dyDescent="0.2">
      <c r="A259" s="70">
        <v>9</v>
      </c>
      <c r="B259" s="70" t="s">
        <v>86</v>
      </c>
      <c r="C259" s="71" t="s">
        <v>87</v>
      </c>
      <c r="D259" s="70" t="s">
        <v>338</v>
      </c>
      <c r="E259" s="70">
        <v>4</v>
      </c>
      <c r="F259" s="72" t="s">
        <v>4</v>
      </c>
      <c r="G259" s="70">
        <v>7</v>
      </c>
      <c r="H259" s="26" t="s">
        <v>5</v>
      </c>
      <c r="I259" s="80">
        <v>2562000</v>
      </c>
    </row>
    <row r="260" spans="1:9" x14ac:dyDescent="0.2">
      <c r="A260" s="70">
        <v>10</v>
      </c>
      <c r="B260" s="70" t="s">
        <v>90</v>
      </c>
      <c r="C260" s="71" t="s">
        <v>91</v>
      </c>
      <c r="D260" s="70" t="s">
        <v>339</v>
      </c>
      <c r="E260" s="70">
        <v>4</v>
      </c>
      <c r="F260" s="72" t="s">
        <v>14</v>
      </c>
      <c r="G260" s="70">
        <v>7</v>
      </c>
      <c r="H260" s="78" t="s">
        <v>14</v>
      </c>
      <c r="I260" s="80">
        <v>2989000</v>
      </c>
    </row>
    <row r="261" spans="1:9" x14ac:dyDescent="0.2">
      <c r="A261" s="70">
        <v>11</v>
      </c>
      <c r="B261" s="70" t="s">
        <v>35</v>
      </c>
      <c r="C261" s="71" t="s">
        <v>47</v>
      </c>
      <c r="D261" s="70" t="s">
        <v>339</v>
      </c>
      <c r="E261" s="70">
        <v>4</v>
      </c>
      <c r="F261" s="72" t="s">
        <v>14</v>
      </c>
      <c r="G261" s="70">
        <v>7</v>
      </c>
      <c r="H261" s="78" t="s">
        <v>14</v>
      </c>
      <c r="I261" s="80">
        <v>2989000</v>
      </c>
    </row>
    <row r="262" spans="1:9" x14ac:dyDescent="0.2">
      <c r="A262" s="70">
        <v>12</v>
      </c>
      <c r="B262" s="70" t="s">
        <v>36</v>
      </c>
      <c r="C262" s="71" t="s">
        <v>48</v>
      </c>
      <c r="D262" s="70" t="s">
        <v>339</v>
      </c>
      <c r="E262" s="70">
        <v>4</v>
      </c>
      <c r="F262" s="72" t="s">
        <v>4</v>
      </c>
      <c r="G262" s="70">
        <v>7</v>
      </c>
      <c r="H262" s="26" t="s">
        <v>5</v>
      </c>
      <c r="I262" s="80">
        <v>2562000</v>
      </c>
    </row>
    <row r="263" spans="1:9" x14ac:dyDescent="0.2">
      <c r="A263" s="70">
        <v>13</v>
      </c>
      <c r="B263" s="70" t="s">
        <v>240</v>
      </c>
      <c r="C263" s="71" t="s">
        <v>241</v>
      </c>
      <c r="D263" s="70" t="s">
        <v>339</v>
      </c>
      <c r="E263" s="70">
        <v>4</v>
      </c>
      <c r="F263" s="72" t="s">
        <v>4</v>
      </c>
      <c r="G263" s="70">
        <v>7</v>
      </c>
      <c r="H263" s="26" t="s">
        <v>5</v>
      </c>
      <c r="I263" s="80">
        <v>2562000</v>
      </c>
    </row>
    <row r="264" spans="1:9" x14ac:dyDescent="0.2">
      <c r="A264" s="70">
        <v>14</v>
      </c>
      <c r="B264" s="70" t="s">
        <v>37</v>
      </c>
      <c r="C264" s="71" t="s">
        <v>49</v>
      </c>
      <c r="D264" s="70" t="s">
        <v>340</v>
      </c>
      <c r="E264" s="70">
        <v>4</v>
      </c>
      <c r="F264" s="72" t="s">
        <v>4</v>
      </c>
      <c r="G264" s="70">
        <v>7</v>
      </c>
      <c r="H264" s="26" t="s">
        <v>5</v>
      </c>
      <c r="I264" s="80">
        <v>2562000</v>
      </c>
    </row>
    <row r="265" spans="1:9" x14ac:dyDescent="0.2">
      <c r="A265" s="70">
        <v>15</v>
      </c>
      <c r="B265" s="70" t="s">
        <v>343</v>
      </c>
      <c r="C265" s="71" t="s">
        <v>380</v>
      </c>
      <c r="D265" s="70" t="s">
        <v>342</v>
      </c>
      <c r="E265" s="70">
        <v>4</v>
      </c>
      <c r="F265" s="72" t="s">
        <v>4</v>
      </c>
      <c r="G265" s="70">
        <v>7</v>
      </c>
      <c r="H265" s="26" t="s">
        <v>5</v>
      </c>
      <c r="I265" s="80">
        <v>2562000</v>
      </c>
    </row>
    <row r="266" spans="1:9" x14ac:dyDescent="0.2">
      <c r="A266" s="70">
        <v>16</v>
      </c>
      <c r="B266" s="70" t="s">
        <v>409</v>
      </c>
      <c r="C266" s="71" t="s">
        <v>412</v>
      </c>
      <c r="D266" s="70" t="s">
        <v>410</v>
      </c>
      <c r="E266" s="70">
        <v>4</v>
      </c>
      <c r="F266" s="72" t="s">
        <v>14</v>
      </c>
      <c r="G266" s="70">
        <v>7</v>
      </c>
      <c r="H266" s="78" t="s">
        <v>14</v>
      </c>
      <c r="I266" s="80">
        <v>2989000</v>
      </c>
    </row>
    <row r="267" spans="1:9" x14ac:dyDescent="0.2">
      <c r="A267" s="70">
        <v>17</v>
      </c>
      <c r="B267" s="70" t="s">
        <v>38</v>
      </c>
      <c r="C267" s="71" t="s">
        <v>50</v>
      </c>
      <c r="D267" s="70" t="s">
        <v>410</v>
      </c>
      <c r="E267" s="70">
        <v>4</v>
      </c>
      <c r="F267" s="72" t="s">
        <v>14</v>
      </c>
      <c r="G267" s="70">
        <v>7</v>
      </c>
      <c r="H267" s="78" t="s">
        <v>14</v>
      </c>
      <c r="I267" s="80">
        <v>2989000</v>
      </c>
    </row>
    <row r="268" spans="1:9" x14ac:dyDescent="0.2">
      <c r="A268" s="70">
        <v>18</v>
      </c>
      <c r="B268" s="70" t="s">
        <v>842</v>
      </c>
      <c r="C268" s="71" t="s">
        <v>851</v>
      </c>
      <c r="D268" s="70" t="s">
        <v>410</v>
      </c>
      <c r="E268" s="70">
        <v>4</v>
      </c>
      <c r="F268" s="72" t="s">
        <v>14</v>
      </c>
      <c r="G268" s="70">
        <v>7</v>
      </c>
      <c r="H268" s="78" t="s">
        <v>14</v>
      </c>
      <c r="I268" s="80">
        <v>2989000</v>
      </c>
    </row>
    <row r="269" spans="1:9" x14ac:dyDescent="0.2">
      <c r="A269" s="70">
        <v>19</v>
      </c>
      <c r="B269" s="70" t="s">
        <v>843</v>
      </c>
      <c r="C269" s="71" t="s">
        <v>465</v>
      </c>
      <c r="D269" s="70" t="s">
        <v>410</v>
      </c>
      <c r="E269" s="70">
        <v>4</v>
      </c>
      <c r="F269" s="72" t="s">
        <v>14</v>
      </c>
      <c r="G269" s="70">
        <v>7</v>
      </c>
      <c r="H269" s="78" t="s">
        <v>14</v>
      </c>
      <c r="I269" s="80">
        <v>2989000</v>
      </c>
    </row>
    <row r="270" spans="1:9" x14ac:dyDescent="0.2">
      <c r="A270" s="70">
        <v>20</v>
      </c>
      <c r="B270" s="70" t="s">
        <v>845</v>
      </c>
      <c r="C270" s="71" t="s">
        <v>703</v>
      </c>
      <c r="D270" s="70" t="s">
        <v>410</v>
      </c>
      <c r="E270" s="70">
        <v>4</v>
      </c>
      <c r="F270" s="72" t="s">
        <v>4</v>
      </c>
      <c r="G270" s="70">
        <v>7</v>
      </c>
      <c r="H270" s="26" t="s">
        <v>5</v>
      </c>
      <c r="I270" s="80">
        <v>2562000</v>
      </c>
    </row>
    <row r="271" spans="1:9" x14ac:dyDescent="0.2">
      <c r="A271" s="70">
        <v>21</v>
      </c>
      <c r="B271" s="73" t="s">
        <v>847</v>
      </c>
      <c r="C271" s="74" t="s">
        <v>854</v>
      </c>
      <c r="D271" s="73" t="s">
        <v>410</v>
      </c>
      <c r="E271" s="73">
        <v>4</v>
      </c>
      <c r="F271" s="75" t="s">
        <v>4</v>
      </c>
      <c r="G271" s="73">
        <v>7</v>
      </c>
      <c r="H271" s="76" t="s">
        <v>5</v>
      </c>
      <c r="I271" s="81">
        <v>2562000</v>
      </c>
    </row>
    <row r="272" spans="1:9" x14ac:dyDescent="0.2">
      <c r="A272" s="286" t="s">
        <v>17</v>
      </c>
      <c r="B272" s="287"/>
      <c r="C272" s="287"/>
      <c r="D272" s="287"/>
      <c r="E272" s="287"/>
      <c r="F272" s="287"/>
      <c r="G272" s="287"/>
      <c r="H272" s="288"/>
      <c r="I272" s="15">
        <f>SUM(I251:I271)</f>
        <v>58926000</v>
      </c>
    </row>
    <row r="273" spans="1:9" ht="40.5" x14ac:dyDescent="0.2">
      <c r="A273" s="83" t="s">
        <v>0</v>
      </c>
      <c r="B273" s="83" t="s">
        <v>19</v>
      </c>
      <c r="C273" s="83" t="s">
        <v>1</v>
      </c>
      <c r="D273" s="37" t="s">
        <v>20</v>
      </c>
      <c r="E273" s="84" t="s">
        <v>936</v>
      </c>
      <c r="F273" s="37" t="s">
        <v>21</v>
      </c>
      <c r="G273" s="37" t="s">
        <v>22</v>
      </c>
      <c r="H273" s="37" t="s">
        <v>23</v>
      </c>
      <c r="I273" s="39" t="s">
        <v>937</v>
      </c>
    </row>
    <row r="274" spans="1:9" x14ac:dyDescent="0.2">
      <c r="A274" s="22">
        <v>1</v>
      </c>
      <c r="B274" s="11" t="s">
        <v>855</v>
      </c>
      <c r="C274" s="25" t="s">
        <v>856</v>
      </c>
      <c r="D274" s="11" t="s">
        <v>75</v>
      </c>
      <c r="E274" s="11">
        <v>4</v>
      </c>
      <c r="F274" s="26" t="s">
        <v>14</v>
      </c>
      <c r="G274" s="11">
        <v>15</v>
      </c>
      <c r="H274" s="12" t="s">
        <v>14</v>
      </c>
      <c r="I274" s="28">
        <f>427000*G274</f>
        <v>6405000</v>
      </c>
    </row>
    <row r="275" spans="1:9" x14ac:dyDescent="0.2">
      <c r="A275" s="22">
        <v>2</v>
      </c>
      <c r="B275" s="11" t="s">
        <v>729</v>
      </c>
      <c r="C275" s="25" t="s">
        <v>76</v>
      </c>
      <c r="D275" s="11" t="s">
        <v>75</v>
      </c>
      <c r="E275" s="11">
        <v>4</v>
      </c>
      <c r="F275" s="26" t="s">
        <v>14</v>
      </c>
      <c r="G275" s="11">
        <v>15</v>
      </c>
      <c r="H275" s="12" t="s">
        <v>14</v>
      </c>
      <c r="I275" s="28">
        <f>427000*G275</f>
        <v>6405000</v>
      </c>
    </row>
    <row r="276" spans="1:9" x14ac:dyDescent="0.2">
      <c r="A276" s="22">
        <v>3</v>
      </c>
      <c r="B276" s="11" t="s">
        <v>857</v>
      </c>
      <c r="C276" s="25" t="s">
        <v>122</v>
      </c>
      <c r="D276" s="11" t="s">
        <v>73</v>
      </c>
      <c r="E276" s="11">
        <v>4</v>
      </c>
      <c r="F276" s="26" t="s">
        <v>14</v>
      </c>
      <c r="G276" s="11">
        <v>12</v>
      </c>
      <c r="H276" s="12" t="s">
        <v>14</v>
      </c>
      <c r="I276" s="28">
        <f>427000*G276</f>
        <v>5124000</v>
      </c>
    </row>
    <row r="277" spans="1:9" x14ac:dyDescent="0.2">
      <c r="A277" s="22">
        <v>4</v>
      </c>
      <c r="B277" s="11">
        <v>1552010153</v>
      </c>
      <c r="C277" s="25" t="s">
        <v>124</v>
      </c>
      <c r="D277" s="11" t="s">
        <v>74</v>
      </c>
      <c r="E277" s="11">
        <v>4</v>
      </c>
      <c r="F277" s="26" t="s">
        <v>14</v>
      </c>
      <c r="G277" s="11">
        <v>12</v>
      </c>
      <c r="H277" s="12" t="s">
        <v>14</v>
      </c>
      <c r="I277" s="28">
        <f>427000*G277</f>
        <v>5124000</v>
      </c>
    </row>
    <row r="278" spans="1:9" x14ac:dyDescent="0.2">
      <c r="A278" s="22">
        <v>5</v>
      </c>
      <c r="B278" s="11" t="s">
        <v>728</v>
      </c>
      <c r="C278" s="25" t="s">
        <v>244</v>
      </c>
      <c r="D278" s="11" t="s">
        <v>73</v>
      </c>
      <c r="E278" s="11">
        <v>3.75</v>
      </c>
      <c r="F278" s="26" t="s">
        <v>14</v>
      </c>
      <c r="G278" s="11">
        <v>12</v>
      </c>
      <c r="H278" s="12" t="s">
        <v>14</v>
      </c>
      <c r="I278" s="28">
        <f>427000*G278</f>
        <v>5124000</v>
      </c>
    </row>
    <row r="279" spans="1:9" x14ac:dyDescent="0.2">
      <c r="A279" s="22">
        <v>6</v>
      </c>
      <c r="B279" s="11" t="s">
        <v>858</v>
      </c>
      <c r="C279" s="25" t="s">
        <v>123</v>
      </c>
      <c r="D279" s="11" t="s">
        <v>73</v>
      </c>
      <c r="E279" s="11">
        <v>3.5</v>
      </c>
      <c r="F279" s="11" t="s">
        <v>4</v>
      </c>
      <c r="G279" s="11">
        <v>12</v>
      </c>
      <c r="H279" s="27" t="s">
        <v>5</v>
      </c>
      <c r="I279" s="28">
        <f>366000*G279</f>
        <v>4392000</v>
      </c>
    </row>
    <row r="280" spans="1:9" x14ac:dyDescent="0.2">
      <c r="A280" s="22">
        <v>7</v>
      </c>
      <c r="B280" s="11" t="s">
        <v>859</v>
      </c>
      <c r="C280" s="25" t="s">
        <v>144</v>
      </c>
      <c r="D280" s="11" t="s">
        <v>74</v>
      </c>
      <c r="E280" s="11">
        <v>3.25</v>
      </c>
      <c r="F280" s="26" t="s">
        <v>14</v>
      </c>
      <c r="G280" s="11">
        <v>12</v>
      </c>
      <c r="H280" s="27" t="s">
        <v>5</v>
      </c>
      <c r="I280" s="28">
        <f>366000*G280</f>
        <v>4392000</v>
      </c>
    </row>
    <row r="281" spans="1:9" x14ac:dyDescent="0.2">
      <c r="A281" s="309" t="s">
        <v>311</v>
      </c>
      <c r="B281" s="310"/>
      <c r="C281" s="310"/>
      <c r="D281" s="310"/>
      <c r="E281" s="310"/>
      <c r="F281" s="310"/>
      <c r="G281" s="310"/>
      <c r="H281" s="311"/>
      <c r="I281" s="29">
        <f>SUM(I274:I280)</f>
        <v>36966000</v>
      </c>
    </row>
    <row r="282" spans="1:9" ht="40.5" x14ac:dyDescent="0.2">
      <c r="A282" s="83" t="s">
        <v>0</v>
      </c>
      <c r="B282" s="83" t="s">
        <v>19</v>
      </c>
      <c r="C282" s="83" t="s">
        <v>1</v>
      </c>
      <c r="D282" s="37" t="s">
        <v>20</v>
      </c>
      <c r="E282" s="84" t="s">
        <v>936</v>
      </c>
      <c r="F282" s="37" t="s">
        <v>21</v>
      </c>
      <c r="G282" s="37" t="s">
        <v>22</v>
      </c>
      <c r="H282" s="37" t="s">
        <v>23</v>
      </c>
      <c r="I282" s="39" t="s">
        <v>937</v>
      </c>
    </row>
    <row r="283" spans="1:9" x14ac:dyDescent="0.2">
      <c r="A283" s="11">
        <v>1</v>
      </c>
      <c r="B283" s="11" t="s">
        <v>563</v>
      </c>
      <c r="C283" s="21" t="s">
        <v>126</v>
      </c>
      <c r="D283" s="11" t="s">
        <v>15</v>
      </c>
      <c r="E283" s="11">
        <v>4</v>
      </c>
      <c r="F283" s="12" t="s">
        <v>14</v>
      </c>
      <c r="G283" s="11">
        <v>7</v>
      </c>
      <c r="H283" s="11" t="s">
        <v>14</v>
      </c>
      <c r="I283" s="13">
        <v>2989000</v>
      </c>
    </row>
    <row r="284" spans="1:9" x14ac:dyDescent="0.2">
      <c r="A284" s="11">
        <v>2</v>
      </c>
      <c r="B284" s="11" t="s">
        <v>860</v>
      </c>
      <c r="C284" s="21" t="s">
        <v>786</v>
      </c>
      <c r="D284" s="11" t="s">
        <v>15</v>
      </c>
      <c r="E284" s="11">
        <v>4</v>
      </c>
      <c r="F284" s="12" t="s">
        <v>14</v>
      </c>
      <c r="G284" s="11">
        <v>7</v>
      </c>
      <c r="H284" s="11" t="s">
        <v>14</v>
      </c>
      <c r="I284" s="13">
        <v>2989000</v>
      </c>
    </row>
    <row r="285" spans="1:9" x14ac:dyDescent="0.2">
      <c r="A285" s="11">
        <v>3</v>
      </c>
      <c r="B285" s="11" t="s">
        <v>861</v>
      </c>
      <c r="C285" s="21" t="s">
        <v>785</v>
      </c>
      <c r="D285" s="11" t="s">
        <v>15</v>
      </c>
      <c r="E285" s="11">
        <v>4</v>
      </c>
      <c r="F285" s="12" t="s">
        <v>14</v>
      </c>
      <c r="G285" s="11">
        <v>7</v>
      </c>
      <c r="H285" s="11" t="s">
        <v>14</v>
      </c>
      <c r="I285" s="13">
        <v>2989000</v>
      </c>
    </row>
    <row r="286" spans="1:9" x14ac:dyDescent="0.2">
      <c r="A286" s="11">
        <v>4</v>
      </c>
      <c r="B286" s="11" t="s">
        <v>242</v>
      </c>
      <c r="C286" s="21" t="s">
        <v>243</v>
      </c>
      <c r="D286" s="11" t="s">
        <v>15</v>
      </c>
      <c r="E286" s="11">
        <v>4</v>
      </c>
      <c r="F286" s="12" t="s">
        <v>14</v>
      </c>
      <c r="G286" s="11">
        <v>7</v>
      </c>
      <c r="H286" s="11" t="s">
        <v>14</v>
      </c>
      <c r="I286" s="13">
        <v>2989000</v>
      </c>
    </row>
    <row r="287" spans="1:9" x14ac:dyDescent="0.2">
      <c r="A287" s="11">
        <v>5</v>
      </c>
      <c r="B287" s="11" t="s">
        <v>862</v>
      </c>
      <c r="C287" s="21" t="s">
        <v>866</v>
      </c>
      <c r="D287" s="11" t="s">
        <v>15</v>
      </c>
      <c r="E287" s="11">
        <v>4</v>
      </c>
      <c r="F287" s="12" t="s">
        <v>14</v>
      </c>
      <c r="G287" s="11">
        <v>7</v>
      </c>
      <c r="H287" s="11" t="s">
        <v>14</v>
      </c>
      <c r="I287" s="13">
        <v>2989000</v>
      </c>
    </row>
    <row r="288" spans="1:9" x14ac:dyDescent="0.2">
      <c r="A288" s="11">
        <v>6</v>
      </c>
      <c r="B288" s="11" t="s">
        <v>863</v>
      </c>
      <c r="C288" s="21" t="s">
        <v>867</v>
      </c>
      <c r="D288" s="11" t="s">
        <v>15</v>
      </c>
      <c r="E288" s="11">
        <v>4</v>
      </c>
      <c r="F288" s="12" t="s">
        <v>14</v>
      </c>
      <c r="G288" s="11">
        <v>7</v>
      </c>
      <c r="H288" s="11" t="s">
        <v>14</v>
      </c>
      <c r="I288" s="13">
        <v>2989000</v>
      </c>
    </row>
    <row r="289" spans="1:9" x14ac:dyDescent="0.2">
      <c r="A289" s="11">
        <v>7</v>
      </c>
      <c r="B289" s="11" t="s">
        <v>562</v>
      </c>
      <c r="C289" s="21" t="s">
        <v>567</v>
      </c>
      <c r="D289" s="11" t="s">
        <v>16</v>
      </c>
      <c r="E289" s="11">
        <v>4</v>
      </c>
      <c r="F289" s="12" t="s">
        <v>14</v>
      </c>
      <c r="G289" s="11">
        <v>7</v>
      </c>
      <c r="H289" s="11" t="s">
        <v>14</v>
      </c>
      <c r="I289" s="13">
        <v>2989000</v>
      </c>
    </row>
    <row r="290" spans="1:9" x14ac:dyDescent="0.2">
      <c r="A290" s="11">
        <v>8</v>
      </c>
      <c r="B290" s="11" t="s">
        <v>864</v>
      </c>
      <c r="C290" s="21" t="s">
        <v>868</v>
      </c>
      <c r="D290" s="11" t="s">
        <v>16</v>
      </c>
      <c r="E290" s="11">
        <v>4</v>
      </c>
      <c r="F290" s="12" t="s">
        <v>4</v>
      </c>
      <c r="G290" s="11">
        <v>7</v>
      </c>
      <c r="H290" s="11" t="s">
        <v>5</v>
      </c>
      <c r="I290" s="13">
        <v>2562000</v>
      </c>
    </row>
    <row r="291" spans="1:9" x14ac:dyDescent="0.2">
      <c r="A291" s="11">
        <v>9</v>
      </c>
      <c r="B291" s="11" t="s">
        <v>865</v>
      </c>
      <c r="C291" s="21" t="s">
        <v>869</v>
      </c>
      <c r="D291" s="11" t="s">
        <v>16</v>
      </c>
      <c r="E291" s="11">
        <v>4</v>
      </c>
      <c r="F291" s="12" t="s">
        <v>4</v>
      </c>
      <c r="G291" s="11">
        <v>7</v>
      </c>
      <c r="H291" s="11" t="s">
        <v>5</v>
      </c>
      <c r="I291" s="13">
        <v>2562000</v>
      </c>
    </row>
    <row r="292" spans="1:9" x14ac:dyDescent="0.2">
      <c r="A292" s="11">
        <v>10</v>
      </c>
      <c r="B292" s="11" t="s">
        <v>341</v>
      </c>
      <c r="C292" s="21" t="s">
        <v>379</v>
      </c>
      <c r="D292" s="11" t="s">
        <v>16</v>
      </c>
      <c r="E292" s="11">
        <v>4</v>
      </c>
      <c r="F292" s="12" t="s">
        <v>4</v>
      </c>
      <c r="G292" s="11">
        <v>7</v>
      </c>
      <c r="H292" s="11" t="s">
        <v>5</v>
      </c>
      <c r="I292" s="13">
        <v>2562000</v>
      </c>
    </row>
    <row r="293" spans="1:9" x14ac:dyDescent="0.2">
      <c r="A293" s="292" t="s">
        <v>17</v>
      </c>
      <c r="B293" s="293"/>
      <c r="C293" s="293"/>
      <c r="D293" s="293"/>
      <c r="E293" s="293"/>
      <c r="F293" s="293"/>
      <c r="G293" s="293"/>
      <c r="H293" s="294"/>
      <c r="I293" s="14">
        <f>SUM(I290:I292)</f>
        <v>7686000</v>
      </c>
    </row>
    <row r="294" spans="1:9" ht="40.5" x14ac:dyDescent="0.2">
      <c r="A294" s="83" t="s">
        <v>0</v>
      </c>
      <c r="B294" s="83" t="s">
        <v>19</v>
      </c>
      <c r="C294" s="83" t="s">
        <v>1</v>
      </c>
      <c r="D294" s="37" t="s">
        <v>20</v>
      </c>
      <c r="E294" s="84" t="s">
        <v>936</v>
      </c>
      <c r="F294" s="37" t="s">
        <v>21</v>
      </c>
      <c r="G294" s="37" t="s">
        <v>22</v>
      </c>
      <c r="H294" s="37" t="s">
        <v>23</v>
      </c>
      <c r="I294" s="39" t="s">
        <v>937</v>
      </c>
    </row>
    <row r="295" spans="1:9" x14ac:dyDescent="0.2">
      <c r="A295" s="24">
        <v>1</v>
      </c>
      <c r="B295" s="33">
        <v>1551142161</v>
      </c>
      <c r="C295" s="77" t="s">
        <v>693</v>
      </c>
      <c r="D295" s="79" t="s">
        <v>40</v>
      </c>
      <c r="E295" s="79">
        <v>4</v>
      </c>
      <c r="F295" s="79" t="s">
        <v>14</v>
      </c>
      <c r="G295" s="11">
        <v>7</v>
      </c>
      <c r="H295" s="78" t="s">
        <v>14</v>
      </c>
      <c r="I295" s="36">
        <v>2989000</v>
      </c>
    </row>
    <row r="296" spans="1:9" x14ac:dyDescent="0.2">
      <c r="A296" s="24">
        <v>2</v>
      </c>
      <c r="B296" s="33">
        <v>1551141685</v>
      </c>
      <c r="C296" s="77" t="s">
        <v>79</v>
      </c>
      <c r="D296" s="79" t="s">
        <v>40</v>
      </c>
      <c r="E296" s="79">
        <v>4</v>
      </c>
      <c r="F296" s="79" t="s">
        <v>14</v>
      </c>
      <c r="G296" s="11">
        <v>7</v>
      </c>
      <c r="H296" s="78" t="s">
        <v>14</v>
      </c>
      <c r="I296" s="36">
        <v>2989000</v>
      </c>
    </row>
    <row r="297" spans="1:9" x14ac:dyDescent="0.2">
      <c r="A297" s="24">
        <v>3</v>
      </c>
      <c r="B297" s="33">
        <v>1551141560</v>
      </c>
      <c r="C297" s="77" t="s">
        <v>873</v>
      </c>
      <c r="D297" s="79" t="s">
        <v>40</v>
      </c>
      <c r="E297" s="79">
        <v>4</v>
      </c>
      <c r="F297" s="79" t="s">
        <v>14</v>
      </c>
      <c r="G297" s="11">
        <v>7</v>
      </c>
      <c r="H297" s="78" t="s">
        <v>14</v>
      </c>
      <c r="I297" s="36">
        <v>2989000</v>
      </c>
    </row>
    <row r="298" spans="1:9" x14ac:dyDescent="0.2">
      <c r="A298" s="24">
        <v>4</v>
      </c>
      <c r="B298" s="33">
        <v>1551141948</v>
      </c>
      <c r="C298" s="77" t="s">
        <v>764</v>
      </c>
      <c r="D298" s="79" t="s">
        <v>40</v>
      </c>
      <c r="E298" s="79">
        <v>4</v>
      </c>
      <c r="F298" s="79" t="s">
        <v>14</v>
      </c>
      <c r="G298" s="11">
        <v>7</v>
      </c>
      <c r="H298" s="78" t="s">
        <v>14</v>
      </c>
      <c r="I298" s="36">
        <v>2989000</v>
      </c>
    </row>
    <row r="299" spans="1:9" x14ac:dyDescent="0.2">
      <c r="A299" s="24">
        <v>5</v>
      </c>
      <c r="B299" s="33">
        <v>1552020005</v>
      </c>
      <c r="C299" s="77" t="s">
        <v>309</v>
      </c>
      <c r="D299" s="79" t="s">
        <v>40</v>
      </c>
      <c r="E299" s="79">
        <v>4</v>
      </c>
      <c r="F299" s="79" t="s">
        <v>14</v>
      </c>
      <c r="G299" s="11">
        <v>7</v>
      </c>
      <c r="H299" s="78" t="s">
        <v>14</v>
      </c>
      <c r="I299" s="36">
        <v>2989000</v>
      </c>
    </row>
    <row r="300" spans="1:9" x14ac:dyDescent="0.2">
      <c r="A300" s="24">
        <v>6</v>
      </c>
      <c r="B300" s="33">
        <v>1551141884</v>
      </c>
      <c r="C300" s="77" t="s">
        <v>874</v>
      </c>
      <c r="D300" s="79" t="s">
        <v>40</v>
      </c>
      <c r="E300" s="79">
        <v>4</v>
      </c>
      <c r="F300" s="79" t="s">
        <v>14</v>
      </c>
      <c r="G300" s="11">
        <v>7</v>
      </c>
      <c r="H300" s="78" t="s">
        <v>14</v>
      </c>
      <c r="I300" s="36">
        <v>2989000</v>
      </c>
    </row>
    <row r="301" spans="1:9" x14ac:dyDescent="0.2">
      <c r="A301" s="24">
        <v>7</v>
      </c>
      <c r="B301" s="33">
        <v>1551141952</v>
      </c>
      <c r="C301" s="77" t="s">
        <v>32</v>
      </c>
      <c r="D301" s="79" t="s">
        <v>39</v>
      </c>
      <c r="E301" s="79">
        <v>4</v>
      </c>
      <c r="F301" s="79" t="s">
        <v>14</v>
      </c>
      <c r="G301" s="11">
        <v>7</v>
      </c>
      <c r="H301" s="78" t="s">
        <v>14</v>
      </c>
      <c r="I301" s="36">
        <v>2989000</v>
      </c>
    </row>
    <row r="302" spans="1:9" x14ac:dyDescent="0.2">
      <c r="A302" s="24">
        <v>8</v>
      </c>
      <c r="B302" s="33">
        <v>1551142130</v>
      </c>
      <c r="C302" s="77" t="s">
        <v>78</v>
      </c>
      <c r="D302" s="79" t="s">
        <v>39</v>
      </c>
      <c r="E302" s="79">
        <v>4</v>
      </c>
      <c r="F302" s="79" t="s">
        <v>14</v>
      </c>
      <c r="G302" s="11">
        <v>7</v>
      </c>
      <c r="H302" s="78" t="s">
        <v>14</v>
      </c>
      <c r="I302" s="36">
        <v>2989000</v>
      </c>
    </row>
    <row r="303" spans="1:9" x14ac:dyDescent="0.2">
      <c r="A303" s="24">
        <v>9</v>
      </c>
      <c r="B303" s="33">
        <v>1551142224</v>
      </c>
      <c r="C303" s="77" t="s">
        <v>762</v>
      </c>
      <c r="D303" s="79" t="s">
        <v>39</v>
      </c>
      <c r="E303" s="79">
        <v>4</v>
      </c>
      <c r="F303" s="79" t="s">
        <v>14</v>
      </c>
      <c r="G303" s="11">
        <v>7</v>
      </c>
      <c r="H303" s="78" t="s">
        <v>14</v>
      </c>
      <c r="I303" s="36">
        <v>2989000</v>
      </c>
    </row>
    <row r="304" spans="1:9" x14ac:dyDescent="0.2">
      <c r="A304" s="24">
        <v>10</v>
      </c>
      <c r="B304" s="33">
        <v>1551142195</v>
      </c>
      <c r="C304" s="77" t="s">
        <v>763</v>
      </c>
      <c r="D304" s="79" t="s">
        <v>39</v>
      </c>
      <c r="E304" s="79">
        <v>4</v>
      </c>
      <c r="F304" s="79" t="s">
        <v>14</v>
      </c>
      <c r="G304" s="11">
        <v>7</v>
      </c>
      <c r="H304" s="78" t="s">
        <v>14</v>
      </c>
      <c r="I304" s="36">
        <v>2989000</v>
      </c>
    </row>
    <row r="305" spans="1:9" x14ac:dyDescent="0.2">
      <c r="A305" s="24">
        <v>11</v>
      </c>
      <c r="B305" s="33">
        <v>1551141933</v>
      </c>
      <c r="C305" s="77" t="s">
        <v>761</v>
      </c>
      <c r="D305" s="79" t="s">
        <v>39</v>
      </c>
      <c r="E305" s="79">
        <v>4</v>
      </c>
      <c r="F305" s="79" t="s">
        <v>14</v>
      </c>
      <c r="G305" s="11">
        <v>7</v>
      </c>
      <c r="H305" s="78" t="s">
        <v>14</v>
      </c>
      <c r="I305" s="36">
        <v>2989000</v>
      </c>
    </row>
    <row r="306" spans="1:9" x14ac:dyDescent="0.2">
      <c r="A306" s="24">
        <v>12</v>
      </c>
      <c r="B306" s="11" t="s">
        <v>137</v>
      </c>
      <c r="C306" s="25" t="s">
        <v>141</v>
      </c>
      <c r="D306" s="11" t="s">
        <v>466</v>
      </c>
      <c r="E306" s="11">
        <v>4</v>
      </c>
      <c r="F306" s="12" t="s">
        <v>14</v>
      </c>
      <c r="G306" s="11">
        <v>7</v>
      </c>
      <c r="H306" s="78" t="s">
        <v>14</v>
      </c>
      <c r="I306" s="13">
        <v>2499000</v>
      </c>
    </row>
    <row r="307" spans="1:9" x14ac:dyDescent="0.2">
      <c r="A307" s="24">
        <v>13</v>
      </c>
      <c r="B307" s="11" t="s">
        <v>870</v>
      </c>
      <c r="C307" s="25" t="s">
        <v>695</v>
      </c>
      <c r="D307" s="11" t="s">
        <v>466</v>
      </c>
      <c r="E307" s="11">
        <v>4</v>
      </c>
      <c r="F307" s="12" t="s">
        <v>14</v>
      </c>
      <c r="G307" s="11">
        <v>7</v>
      </c>
      <c r="H307" s="78" t="s">
        <v>14</v>
      </c>
      <c r="I307" s="13">
        <v>2499000</v>
      </c>
    </row>
    <row r="308" spans="1:9" x14ac:dyDescent="0.2">
      <c r="A308" s="24">
        <v>14</v>
      </c>
      <c r="B308" s="11" t="s">
        <v>251</v>
      </c>
      <c r="C308" s="25" t="s">
        <v>256</v>
      </c>
      <c r="D308" s="11" t="s">
        <v>467</v>
      </c>
      <c r="E308" s="11">
        <v>4</v>
      </c>
      <c r="F308" s="12" t="s">
        <v>14</v>
      </c>
      <c r="G308" s="11">
        <v>7</v>
      </c>
      <c r="H308" s="78" t="s">
        <v>14</v>
      </c>
      <c r="I308" s="13">
        <v>2499000</v>
      </c>
    </row>
    <row r="309" spans="1:9" x14ac:dyDescent="0.2">
      <c r="A309" s="24">
        <v>15</v>
      </c>
      <c r="B309" s="11" t="s">
        <v>326</v>
      </c>
      <c r="C309" s="25" t="s">
        <v>872</v>
      </c>
      <c r="D309" s="11" t="s">
        <v>139</v>
      </c>
      <c r="E309" s="11">
        <v>4</v>
      </c>
      <c r="F309" s="12" t="s">
        <v>4</v>
      </c>
      <c r="G309" s="11">
        <v>7</v>
      </c>
      <c r="H309" s="78" t="s">
        <v>5</v>
      </c>
      <c r="I309" s="13">
        <v>2562000</v>
      </c>
    </row>
    <row r="310" spans="1:9" x14ac:dyDescent="0.2">
      <c r="A310" s="24">
        <v>16</v>
      </c>
      <c r="B310" s="11" t="s">
        <v>871</v>
      </c>
      <c r="C310" s="25" t="s">
        <v>698</v>
      </c>
      <c r="D310" s="11" t="s">
        <v>325</v>
      </c>
      <c r="E310" s="11">
        <v>4</v>
      </c>
      <c r="F310" s="12" t="s">
        <v>14</v>
      </c>
      <c r="G310" s="11">
        <v>7</v>
      </c>
      <c r="H310" s="78" t="s">
        <v>14</v>
      </c>
      <c r="I310" s="13">
        <v>2499000</v>
      </c>
    </row>
    <row r="311" spans="1:9" x14ac:dyDescent="0.2">
      <c r="A311" s="289" t="s">
        <v>17</v>
      </c>
      <c r="B311" s="290"/>
      <c r="C311" s="290"/>
      <c r="D311" s="290"/>
      <c r="E311" s="290"/>
      <c r="F311" s="290"/>
      <c r="G311" s="290"/>
      <c r="H311" s="291"/>
      <c r="I311" s="35">
        <f>SUM(I300:I310)</f>
        <v>30492000</v>
      </c>
    </row>
    <row r="312" spans="1:9" ht="40.5" x14ac:dyDescent="0.2">
      <c r="A312" s="83" t="s">
        <v>0</v>
      </c>
      <c r="B312" s="83" t="s">
        <v>19</v>
      </c>
      <c r="C312" s="83" t="s">
        <v>1</v>
      </c>
      <c r="D312" s="37" t="s">
        <v>20</v>
      </c>
      <c r="E312" s="84" t="s">
        <v>936</v>
      </c>
      <c r="F312" s="37" t="s">
        <v>21</v>
      </c>
      <c r="G312" s="37" t="s">
        <v>22</v>
      </c>
      <c r="H312" s="37" t="s">
        <v>23</v>
      </c>
      <c r="I312" s="39" t="s">
        <v>937</v>
      </c>
    </row>
    <row r="313" spans="1:9" x14ac:dyDescent="0.2">
      <c r="A313" s="11">
        <v>1</v>
      </c>
      <c r="B313" s="11" t="s">
        <v>821</v>
      </c>
      <c r="C313" s="21" t="s">
        <v>822</v>
      </c>
      <c r="D313" s="42" t="s">
        <v>9</v>
      </c>
      <c r="E313" s="11">
        <v>4</v>
      </c>
      <c r="F313" s="43" t="s">
        <v>14</v>
      </c>
      <c r="G313" s="11">
        <v>7</v>
      </c>
      <c r="H313" s="43" t="s">
        <v>14</v>
      </c>
      <c r="I313" s="13">
        <v>2989000</v>
      </c>
    </row>
    <row r="314" spans="1:9" x14ac:dyDescent="0.2">
      <c r="A314" s="11">
        <v>2</v>
      </c>
      <c r="B314" s="11" t="s">
        <v>876</v>
      </c>
      <c r="C314" s="21" t="s">
        <v>224</v>
      </c>
      <c r="D314" s="42" t="s">
        <v>9</v>
      </c>
      <c r="E314" s="11">
        <v>4</v>
      </c>
      <c r="F314" s="12" t="s">
        <v>4</v>
      </c>
      <c r="G314" s="11">
        <v>7</v>
      </c>
      <c r="H314" s="43" t="s">
        <v>5</v>
      </c>
      <c r="I314" s="13">
        <v>2562000</v>
      </c>
    </row>
    <row r="315" spans="1:9" x14ac:dyDescent="0.2">
      <c r="A315" s="11">
        <v>3</v>
      </c>
      <c r="B315" s="11" t="s">
        <v>878</v>
      </c>
      <c r="C315" s="21" t="s">
        <v>888</v>
      </c>
      <c r="D315" s="42" t="s">
        <v>9</v>
      </c>
      <c r="E315" s="11">
        <v>4</v>
      </c>
      <c r="F315" s="12" t="s">
        <v>7</v>
      </c>
      <c r="G315" s="11">
        <v>7</v>
      </c>
      <c r="H315" s="43" t="s">
        <v>7</v>
      </c>
      <c r="I315" s="13">
        <v>2135000</v>
      </c>
    </row>
    <row r="316" spans="1:9" x14ac:dyDescent="0.2">
      <c r="A316" s="11">
        <v>4</v>
      </c>
      <c r="B316" s="11" t="s">
        <v>880</v>
      </c>
      <c r="C316" s="21" t="s">
        <v>890</v>
      </c>
      <c r="D316" s="42" t="s">
        <v>9</v>
      </c>
      <c r="E316" s="11">
        <v>4</v>
      </c>
      <c r="F316" s="12" t="s">
        <v>7</v>
      </c>
      <c r="G316" s="11">
        <v>7</v>
      </c>
      <c r="H316" s="43" t="s">
        <v>7</v>
      </c>
      <c r="I316" s="13">
        <v>2135000</v>
      </c>
    </row>
    <row r="317" spans="1:9" x14ac:dyDescent="0.2">
      <c r="A317" s="11">
        <v>5</v>
      </c>
      <c r="B317" s="11" t="s">
        <v>881</v>
      </c>
      <c r="C317" s="21" t="s">
        <v>201</v>
      </c>
      <c r="D317" s="42" t="s">
        <v>9</v>
      </c>
      <c r="E317" s="11">
        <v>4</v>
      </c>
      <c r="F317" s="12" t="s">
        <v>7</v>
      </c>
      <c r="G317" s="11">
        <v>7</v>
      </c>
      <c r="H317" s="43" t="s">
        <v>7</v>
      </c>
      <c r="I317" s="13">
        <v>2135000</v>
      </c>
    </row>
    <row r="318" spans="1:9" x14ac:dyDescent="0.2">
      <c r="A318" s="11">
        <v>6</v>
      </c>
      <c r="B318" s="11" t="s">
        <v>884</v>
      </c>
      <c r="C318" s="21" t="s">
        <v>893</v>
      </c>
      <c r="D318" s="42" t="s">
        <v>9</v>
      </c>
      <c r="E318" s="11">
        <v>3</v>
      </c>
      <c r="F318" s="12" t="s">
        <v>14</v>
      </c>
      <c r="G318" s="11">
        <v>7</v>
      </c>
      <c r="H318" s="43" t="s">
        <v>7</v>
      </c>
      <c r="I318" s="13">
        <v>2135000</v>
      </c>
    </row>
    <row r="319" spans="1:9" x14ac:dyDescent="0.2">
      <c r="A319" s="11">
        <v>7</v>
      </c>
      <c r="B319" s="11" t="s">
        <v>289</v>
      </c>
      <c r="C319" s="21" t="s">
        <v>290</v>
      </c>
      <c r="D319" s="42" t="s">
        <v>9</v>
      </c>
      <c r="E319" s="11">
        <v>3</v>
      </c>
      <c r="F319" s="12" t="s">
        <v>14</v>
      </c>
      <c r="G319" s="11">
        <v>7</v>
      </c>
      <c r="H319" s="43" t="s">
        <v>7</v>
      </c>
      <c r="I319" s="13">
        <v>2135000</v>
      </c>
    </row>
    <row r="320" spans="1:9" x14ac:dyDescent="0.2">
      <c r="A320" s="11">
        <v>8</v>
      </c>
      <c r="B320" s="11" t="s">
        <v>8</v>
      </c>
      <c r="C320" s="21" t="s">
        <v>25</v>
      </c>
      <c r="D320" s="42" t="s">
        <v>9</v>
      </c>
      <c r="E320" s="11">
        <v>3</v>
      </c>
      <c r="F320" s="12" t="s">
        <v>14</v>
      </c>
      <c r="G320" s="11">
        <v>7</v>
      </c>
      <c r="H320" s="43" t="s">
        <v>7</v>
      </c>
      <c r="I320" s="13">
        <v>2135000</v>
      </c>
    </row>
    <row r="321" spans="1:9" x14ac:dyDescent="0.2">
      <c r="A321" s="11">
        <v>9</v>
      </c>
      <c r="B321" s="11" t="s">
        <v>105</v>
      </c>
      <c r="C321" s="21" t="s">
        <v>106</v>
      </c>
      <c r="D321" s="42" t="s">
        <v>10</v>
      </c>
      <c r="E321" s="11">
        <v>4</v>
      </c>
      <c r="F321" s="43" t="s">
        <v>14</v>
      </c>
      <c r="G321" s="11">
        <v>7</v>
      </c>
      <c r="H321" s="43" t="s">
        <v>14</v>
      </c>
      <c r="I321" s="13">
        <v>2989000</v>
      </c>
    </row>
    <row r="322" spans="1:9" x14ac:dyDescent="0.2">
      <c r="A322" s="11">
        <v>10</v>
      </c>
      <c r="B322" s="11" t="s">
        <v>353</v>
      </c>
      <c r="C322" s="21" t="s">
        <v>394</v>
      </c>
      <c r="D322" s="42" t="s">
        <v>10</v>
      </c>
      <c r="E322" s="11">
        <v>4</v>
      </c>
      <c r="F322" s="43" t="s">
        <v>14</v>
      </c>
      <c r="G322" s="11">
        <v>7</v>
      </c>
      <c r="H322" s="43" t="s">
        <v>14</v>
      </c>
      <c r="I322" s="13">
        <v>2989000</v>
      </c>
    </row>
    <row r="323" spans="1:9" x14ac:dyDescent="0.2">
      <c r="A323" s="11">
        <v>11</v>
      </c>
      <c r="B323" s="11" t="s">
        <v>107</v>
      </c>
      <c r="C323" s="21" t="s">
        <v>108</v>
      </c>
      <c r="D323" s="42" t="s">
        <v>10</v>
      </c>
      <c r="E323" s="11">
        <v>4</v>
      </c>
      <c r="F323" s="43" t="s">
        <v>14</v>
      </c>
      <c r="G323" s="11">
        <v>7</v>
      </c>
      <c r="H323" s="43" t="s">
        <v>14</v>
      </c>
      <c r="I323" s="13">
        <v>2989000</v>
      </c>
    </row>
    <row r="324" spans="1:9" x14ac:dyDescent="0.2">
      <c r="A324" s="11">
        <v>12</v>
      </c>
      <c r="B324" s="11" t="s">
        <v>13</v>
      </c>
      <c r="C324" s="21" t="s">
        <v>28</v>
      </c>
      <c r="D324" s="42" t="s">
        <v>10</v>
      </c>
      <c r="E324" s="11">
        <v>4</v>
      </c>
      <c r="F324" s="12" t="s">
        <v>4</v>
      </c>
      <c r="G324" s="11">
        <v>7</v>
      </c>
      <c r="H324" s="43" t="s">
        <v>5</v>
      </c>
      <c r="I324" s="13">
        <v>2562000</v>
      </c>
    </row>
    <row r="325" spans="1:9" x14ac:dyDescent="0.2">
      <c r="A325" s="11">
        <v>13</v>
      </c>
      <c r="B325" s="11" t="s">
        <v>875</v>
      </c>
      <c r="C325" s="21" t="s">
        <v>886</v>
      </c>
      <c r="D325" s="42" t="s">
        <v>10</v>
      </c>
      <c r="E325" s="11">
        <v>4</v>
      </c>
      <c r="F325" s="12" t="s">
        <v>4</v>
      </c>
      <c r="G325" s="11">
        <v>7</v>
      </c>
      <c r="H325" s="43" t="s">
        <v>5</v>
      </c>
      <c r="I325" s="13">
        <v>2562000</v>
      </c>
    </row>
    <row r="326" spans="1:9" x14ac:dyDescent="0.2">
      <c r="A326" s="11">
        <v>14</v>
      </c>
      <c r="B326" s="11" t="s">
        <v>476</v>
      </c>
      <c r="C326" s="21" t="s">
        <v>477</v>
      </c>
      <c r="D326" s="42" t="s">
        <v>10</v>
      </c>
      <c r="E326" s="11">
        <v>4</v>
      </c>
      <c r="F326" s="12" t="s">
        <v>7</v>
      </c>
      <c r="G326" s="11">
        <v>7</v>
      </c>
      <c r="H326" s="43" t="s">
        <v>7</v>
      </c>
      <c r="I326" s="13">
        <v>2135000</v>
      </c>
    </row>
    <row r="327" spans="1:9" x14ac:dyDescent="0.2">
      <c r="A327" s="11">
        <v>15</v>
      </c>
      <c r="B327" s="11" t="s">
        <v>877</v>
      </c>
      <c r="C327" s="21" t="s">
        <v>887</v>
      </c>
      <c r="D327" s="42" t="s">
        <v>10</v>
      </c>
      <c r="E327" s="11">
        <v>4</v>
      </c>
      <c r="F327" s="12" t="s">
        <v>7</v>
      </c>
      <c r="G327" s="11">
        <v>7</v>
      </c>
      <c r="H327" s="43" t="s">
        <v>7</v>
      </c>
      <c r="I327" s="13">
        <v>2135000</v>
      </c>
    </row>
    <row r="328" spans="1:9" x14ac:dyDescent="0.2">
      <c r="A328" s="11">
        <v>16</v>
      </c>
      <c r="B328" s="11" t="s">
        <v>635</v>
      </c>
      <c r="C328" s="21" t="s">
        <v>219</v>
      </c>
      <c r="D328" s="42" t="s">
        <v>10</v>
      </c>
      <c r="E328" s="11">
        <v>3</v>
      </c>
      <c r="F328" s="12" t="s">
        <v>4</v>
      </c>
      <c r="G328" s="11">
        <v>7</v>
      </c>
      <c r="H328" s="43" t="s">
        <v>7</v>
      </c>
      <c r="I328" s="13">
        <v>2135000</v>
      </c>
    </row>
    <row r="329" spans="1:9" x14ac:dyDescent="0.2">
      <c r="A329" s="11">
        <v>17</v>
      </c>
      <c r="B329" s="11" t="s">
        <v>820</v>
      </c>
      <c r="C329" s="21" t="s">
        <v>67</v>
      </c>
      <c r="D329" s="42" t="s">
        <v>10</v>
      </c>
      <c r="E329" s="11">
        <v>3</v>
      </c>
      <c r="F329" s="12" t="s">
        <v>4</v>
      </c>
      <c r="G329" s="11">
        <v>7</v>
      </c>
      <c r="H329" s="43" t="s">
        <v>7</v>
      </c>
      <c r="I329" s="13">
        <v>2135000</v>
      </c>
    </row>
    <row r="330" spans="1:9" x14ac:dyDescent="0.2">
      <c r="A330" s="11">
        <v>18</v>
      </c>
      <c r="B330" s="11" t="s">
        <v>885</v>
      </c>
      <c r="C330" s="21" t="s">
        <v>894</v>
      </c>
      <c r="D330" s="42" t="s">
        <v>10</v>
      </c>
      <c r="E330" s="11">
        <v>3</v>
      </c>
      <c r="F330" s="12" t="s">
        <v>4</v>
      </c>
      <c r="G330" s="11">
        <v>7</v>
      </c>
      <c r="H330" s="43" t="s">
        <v>7</v>
      </c>
      <c r="I330" s="13">
        <v>2135000</v>
      </c>
    </row>
    <row r="331" spans="1:9" x14ac:dyDescent="0.2">
      <c r="A331" s="11">
        <v>19</v>
      </c>
      <c r="B331" s="11" t="s">
        <v>205</v>
      </c>
      <c r="C331" s="21" t="s">
        <v>227</v>
      </c>
      <c r="D331" s="42" t="s">
        <v>6</v>
      </c>
      <c r="E331" s="11">
        <v>4</v>
      </c>
      <c r="F331" s="43" t="s">
        <v>14</v>
      </c>
      <c r="G331" s="11">
        <v>7</v>
      </c>
      <c r="H331" s="43" t="s">
        <v>14</v>
      </c>
      <c r="I331" s="13">
        <v>2989000</v>
      </c>
    </row>
    <row r="332" spans="1:9" x14ac:dyDescent="0.2">
      <c r="A332" s="11">
        <v>20</v>
      </c>
      <c r="B332" s="11" t="s">
        <v>12</v>
      </c>
      <c r="C332" s="21" t="s">
        <v>27</v>
      </c>
      <c r="D332" s="42" t="s">
        <v>6</v>
      </c>
      <c r="E332" s="11">
        <v>4</v>
      </c>
      <c r="F332" s="12" t="s">
        <v>7</v>
      </c>
      <c r="G332" s="11">
        <v>7</v>
      </c>
      <c r="H332" s="43" t="s">
        <v>7</v>
      </c>
      <c r="I332" s="13">
        <v>2135000</v>
      </c>
    </row>
    <row r="333" spans="1:9" x14ac:dyDescent="0.2">
      <c r="A333" s="11">
        <v>21</v>
      </c>
      <c r="B333" s="11" t="s">
        <v>823</v>
      </c>
      <c r="C333" s="21" t="s">
        <v>62</v>
      </c>
      <c r="D333" s="42" t="s">
        <v>6</v>
      </c>
      <c r="E333" s="11">
        <v>4</v>
      </c>
      <c r="F333" s="12" t="s">
        <v>7</v>
      </c>
      <c r="G333" s="11">
        <v>7</v>
      </c>
      <c r="H333" s="43" t="s">
        <v>7</v>
      </c>
      <c r="I333" s="13">
        <v>2135000</v>
      </c>
    </row>
    <row r="334" spans="1:9" x14ac:dyDescent="0.2">
      <c r="A334" s="11">
        <v>22</v>
      </c>
      <c r="B334" s="11" t="s">
        <v>103</v>
      </c>
      <c r="C334" s="21" t="s">
        <v>104</v>
      </c>
      <c r="D334" s="42" t="s">
        <v>6</v>
      </c>
      <c r="E334" s="11">
        <v>4</v>
      </c>
      <c r="F334" s="12" t="s">
        <v>7</v>
      </c>
      <c r="G334" s="11">
        <v>7</v>
      </c>
      <c r="H334" s="43" t="s">
        <v>7</v>
      </c>
      <c r="I334" s="13">
        <v>2135000</v>
      </c>
    </row>
    <row r="335" spans="1:9" x14ac:dyDescent="0.2">
      <c r="A335" s="11">
        <v>23</v>
      </c>
      <c r="B335" s="11" t="s">
        <v>883</v>
      </c>
      <c r="C335" s="21" t="s">
        <v>892</v>
      </c>
      <c r="D335" s="42" t="s">
        <v>6</v>
      </c>
      <c r="E335" s="11">
        <v>3</v>
      </c>
      <c r="F335" s="12" t="s">
        <v>14</v>
      </c>
      <c r="G335" s="11">
        <v>7</v>
      </c>
      <c r="H335" s="43" t="s">
        <v>7</v>
      </c>
      <c r="I335" s="13">
        <v>2135000</v>
      </c>
    </row>
    <row r="336" spans="1:9" x14ac:dyDescent="0.2">
      <c r="A336" s="11">
        <v>24</v>
      </c>
      <c r="B336" s="11" t="s">
        <v>824</v>
      </c>
      <c r="C336" s="21" t="s">
        <v>825</v>
      </c>
      <c r="D336" s="42" t="s">
        <v>3</v>
      </c>
      <c r="E336" s="11">
        <v>4</v>
      </c>
      <c r="F336" s="43" t="s">
        <v>14</v>
      </c>
      <c r="G336" s="11">
        <v>7</v>
      </c>
      <c r="H336" s="43" t="s">
        <v>14</v>
      </c>
      <c r="I336" s="13">
        <v>2989000</v>
      </c>
    </row>
    <row r="337" spans="1:9" x14ac:dyDescent="0.2">
      <c r="A337" s="11">
        <v>25</v>
      </c>
      <c r="B337" s="11" t="s">
        <v>2</v>
      </c>
      <c r="C337" s="21" t="s">
        <v>24</v>
      </c>
      <c r="D337" s="42" t="s">
        <v>3</v>
      </c>
      <c r="E337" s="11">
        <v>4</v>
      </c>
      <c r="F337" s="43" t="s">
        <v>14</v>
      </c>
      <c r="G337" s="11">
        <v>7</v>
      </c>
      <c r="H337" s="43" t="s">
        <v>14</v>
      </c>
      <c r="I337" s="13">
        <v>2989000</v>
      </c>
    </row>
    <row r="338" spans="1:9" x14ac:dyDescent="0.2">
      <c r="A338" s="11">
        <v>26</v>
      </c>
      <c r="B338" s="11" t="s">
        <v>11</v>
      </c>
      <c r="C338" s="21" t="s">
        <v>26</v>
      </c>
      <c r="D338" s="42" t="s">
        <v>3</v>
      </c>
      <c r="E338" s="11">
        <v>4</v>
      </c>
      <c r="F338" s="12" t="s">
        <v>4</v>
      </c>
      <c r="G338" s="11">
        <v>7</v>
      </c>
      <c r="H338" s="43" t="s">
        <v>5</v>
      </c>
      <c r="I338" s="13">
        <v>2562000</v>
      </c>
    </row>
    <row r="339" spans="1:9" x14ac:dyDescent="0.2">
      <c r="A339" s="11">
        <v>27</v>
      </c>
      <c r="B339" s="11" t="s">
        <v>293</v>
      </c>
      <c r="C339" s="21" t="s">
        <v>294</v>
      </c>
      <c r="D339" s="42" t="s">
        <v>3</v>
      </c>
      <c r="E339" s="11">
        <v>4</v>
      </c>
      <c r="F339" s="12" t="s">
        <v>4</v>
      </c>
      <c r="G339" s="11">
        <v>7</v>
      </c>
      <c r="H339" s="43" t="s">
        <v>5</v>
      </c>
      <c r="I339" s="13">
        <v>2562000</v>
      </c>
    </row>
    <row r="340" spans="1:9" x14ac:dyDescent="0.2">
      <c r="A340" s="11">
        <v>28</v>
      </c>
      <c r="B340" s="11" t="s">
        <v>291</v>
      </c>
      <c r="C340" s="21" t="s">
        <v>292</v>
      </c>
      <c r="D340" s="42" t="s">
        <v>3</v>
      </c>
      <c r="E340" s="11">
        <v>4</v>
      </c>
      <c r="F340" s="12" t="s">
        <v>7</v>
      </c>
      <c r="G340" s="11">
        <v>7</v>
      </c>
      <c r="H340" s="43" t="s">
        <v>7</v>
      </c>
      <c r="I340" s="13">
        <v>2135000</v>
      </c>
    </row>
    <row r="341" spans="1:9" x14ac:dyDescent="0.2">
      <c r="A341" s="11">
        <v>29</v>
      </c>
      <c r="B341" s="11" t="s">
        <v>879</v>
      </c>
      <c r="C341" s="21" t="s">
        <v>889</v>
      </c>
      <c r="D341" s="42" t="s">
        <v>3</v>
      </c>
      <c r="E341" s="11">
        <v>4</v>
      </c>
      <c r="F341" s="12" t="s">
        <v>7</v>
      </c>
      <c r="G341" s="11">
        <v>7</v>
      </c>
      <c r="H341" s="43" t="s">
        <v>7</v>
      </c>
      <c r="I341" s="13">
        <v>2135000</v>
      </c>
    </row>
    <row r="342" spans="1:9" x14ac:dyDescent="0.2">
      <c r="A342" s="11">
        <v>30</v>
      </c>
      <c r="B342" s="11" t="s">
        <v>882</v>
      </c>
      <c r="C342" s="21" t="s">
        <v>891</v>
      </c>
      <c r="D342" s="42" t="s">
        <v>3</v>
      </c>
      <c r="E342" s="11">
        <v>4</v>
      </c>
      <c r="F342" s="12" t="s">
        <v>7</v>
      </c>
      <c r="G342" s="11">
        <v>7</v>
      </c>
      <c r="H342" s="43" t="s">
        <v>7</v>
      </c>
      <c r="I342" s="13">
        <v>2135000</v>
      </c>
    </row>
    <row r="343" spans="1:9" x14ac:dyDescent="0.2">
      <c r="A343" s="283" t="s">
        <v>17</v>
      </c>
      <c r="B343" s="283"/>
      <c r="C343" s="283"/>
      <c r="D343" s="283"/>
      <c r="E343" s="283"/>
      <c r="F343" s="283"/>
      <c r="G343" s="283"/>
      <c r="H343" s="283"/>
      <c r="I343" s="14">
        <f>SUM(I313:I342)</f>
        <v>72163000</v>
      </c>
    </row>
    <row r="344" spans="1:9" ht="40.5" x14ac:dyDescent="0.2">
      <c r="A344" s="83" t="s">
        <v>0</v>
      </c>
      <c r="B344" s="83" t="s">
        <v>19</v>
      </c>
      <c r="C344" s="83" t="s">
        <v>1</v>
      </c>
      <c r="D344" s="37" t="s">
        <v>20</v>
      </c>
      <c r="E344" s="84" t="s">
        <v>936</v>
      </c>
      <c r="F344" s="37" t="s">
        <v>21</v>
      </c>
      <c r="G344" s="37" t="s">
        <v>22</v>
      </c>
      <c r="H344" s="37" t="s">
        <v>23</v>
      </c>
      <c r="I344" s="39" t="s">
        <v>937</v>
      </c>
    </row>
    <row r="345" spans="1:9" x14ac:dyDescent="0.2">
      <c r="A345" s="16">
        <v>1</v>
      </c>
      <c r="B345" s="16" t="s">
        <v>540</v>
      </c>
      <c r="C345" s="21" t="s">
        <v>541</v>
      </c>
      <c r="D345" s="16" t="s">
        <v>537</v>
      </c>
      <c r="E345" s="16">
        <v>4</v>
      </c>
      <c r="F345" s="19" t="s">
        <v>14</v>
      </c>
      <c r="G345" s="16">
        <v>7</v>
      </c>
      <c r="H345" s="78" t="s">
        <v>14</v>
      </c>
      <c r="I345" s="20">
        <v>2989000</v>
      </c>
    </row>
    <row r="346" spans="1:9" x14ac:dyDescent="0.2">
      <c r="A346" s="16">
        <v>2</v>
      </c>
      <c r="B346" s="16" t="s">
        <v>312</v>
      </c>
      <c r="C346" s="21" t="s">
        <v>370</v>
      </c>
      <c r="D346" s="16" t="s">
        <v>537</v>
      </c>
      <c r="E346" s="16">
        <v>4</v>
      </c>
      <c r="F346" s="19" t="s">
        <v>14</v>
      </c>
      <c r="G346" s="16">
        <v>7</v>
      </c>
      <c r="H346" s="78" t="s">
        <v>14</v>
      </c>
      <c r="I346" s="20">
        <v>2989000</v>
      </c>
    </row>
    <row r="347" spans="1:9" x14ac:dyDescent="0.2">
      <c r="A347" s="16">
        <v>3</v>
      </c>
      <c r="B347" s="16" t="s">
        <v>538</v>
      </c>
      <c r="C347" s="21" t="s">
        <v>539</v>
      </c>
      <c r="D347" s="16" t="s">
        <v>537</v>
      </c>
      <c r="E347" s="16">
        <v>4</v>
      </c>
      <c r="F347" s="19" t="s">
        <v>4</v>
      </c>
      <c r="G347" s="16">
        <v>7</v>
      </c>
      <c r="H347" s="78" t="s">
        <v>5</v>
      </c>
      <c r="I347" s="20">
        <v>2562000</v>
      </c>
    </row>
    <row r="348" spans="1:9" x14ac:dyDescent="0.2">
      <c r="A348" s="16">
        <v>4</v>
      </c>
      <c r="B348" s="16" t="s">
        <v>897</v>
      </c>
      <c r="C348" s="21" t="s">
        <v>900</v>
      </c>
      <c r="D348" s="16" t="s">
        <v>537</v>
      </c>
      <c r="E348" s="16">
        <v>4</v>
      </c>
      <c r="F348" s="19" t="s">
        <v>4</v>
      </c>
      <c r="G348" s="16">
        <v>7</v>
      </c>
      <c r="H348" s="78" t="s">
        <v>5</v>
      </c>
      <c r="I348" s="20">
        <v>2562000</v>
      </c>
    </row>
    <row r="349" spans="1:9" x14ac:dyDescent="0.2">
      <c r="A349" s="16">
        <v>5</v>
      </c>
      <c r="B349" s="16" t="s">
        <v>895</v>
      </c>
      <c r="C349" s="21" t="s">
        <v>898</v>
      </c>
      <c r="D349" s="16" t="s">
        <v>495</v>
      </c>
      <c r="E349" s="16">
        <v>4</v>
      </c>
      <c r="F349" s="19" t="s">
        <v>14</v>
      </c>
      <c r="G349" s="16">
        <v>7</v>
      </c>
      <c r="H349" s="78" t="s">
        <v>14</v>
      </c>
      <c r="I349" s="20">
        <v>2989000</v>
      </c>
    </row>
    <row r="350" spans="1:9" x14ac:dyDescent="0.2">
      <c r="A350" s="16">
        <v>6</v>
      </c>
      <c r="B350" s="16" t="s">
        <v>95</v>
      </c>
      <c r="C350" s="21" t="s">
        <v>96</v>
      </c>
      <c r="D350" s="16" t="s">
        <v>495</v>
      </c>
      <c r="E350" s="16">
        <v>4</v>
      </c>
      <c r="F350" s="19" t="s">
        <v>14</v>
      </c>
      <c r="G350" s="16">
        <v>7</v>
      </c>
      <c r="H350" s="78" t="s">
        <v>14</v>
      </c>
      <c r="I350" s="20">
        <v>2989000</v>
      </c>
    </row>
    <row r="351" spans="1:9" x14ac:dyDescent="0.2">
      <c r="A351" s="16">
        <v>7</v>
      </c>
      <c r="B351" s="16" t="s">
        <v>206</v>
      </c>
      <c r="C351" s="21" t="s">
        <v>207</v>
      </c>
      <c r="D351" s="16" t="s">
        <v>495</v>
      </c>
      <c r="E351" s="16">
        <v>4</v>
      </c>
      <c r="F351" s="19" t="s">
        <v>14</v>
      </c>
      <c r="G351" s="16">
        <v>7</v>
      </c>
      <c r="H351" s="78" t="s">
        <v>14</v>
      </c>
      <c r="I351" s="20">
        <v>2989000</v>
      </c>
    </row>
    <row r="352" spans="1:9" x14ac:dyDescent="0.2">
      <c r="A352" s="16">
        <v>8</v>
      </c>
      <c r="B352" s="16" t="s">
        <v>896</v>
      </c>
      <c r="C352" s="21" t="s">
        <v>899</v>
      </c>
      <c r="D352" s="16" t="s">
        <v>495</v>
      </c>
      <c r="E352" s="16">
        <v>4</v>
      </c>
      <c r="F352" s="19" t="s">
        <v>4</v>
      </c>
      <c r="G352" s="16">
        <v>7</v>
      </c>
      <c r="H352" s="78" t="s">
        <v>5</v>
      </c>
      <c r="I352" s="20">
        <v>2562000</v>
      </c>
    </row>
    <row r="353" spans="1:9" x14ac:dyDescent="0.2">
      <c r="A353" s="16">
        <v>9</v>
      </c>
      <c r="B353" s="16" t="s">
        <v>261</v>
      </c>
      <c r="C353" s="21" t="s">
        <v>262</v>
      </c>
      <c r="D353" s="16" t="s">
        <v>495</v>
      </c>
      <c r="E353" s="16">
        <v>4</v>
      </c>
      <c r="F353" s="19" t="s">
        <v>4</v>
      </c>
      <c r="G353" s="16">
        <v>7</v>
      </c>
      <c r="H353" s="78" t="s">
        <v>5</v>
      </c>
      <c r="I353" s="20">
        <v>2562000</v>
      </c>
    </row>
    <row r="354" spans="1:9" x14ac:dyDescent="0.2">
      <c r="A354" s="306" t="s">
        <v>17</v>
      </c>
      <c r="B354" s="307"/>
      <c r="C354" s="307"/>
      <c r="D354" s="307"/>
      <c r="E354" s="307"/>
      <c r="F354" s="307"/>
      <c r="G354" s="307"/>
      <c r="H354" s="308"/>
      <c r="I354" s="82">
        <f>SUM(I345:I353)</f>
        <v>25193000</v>
      </c>
    </row>
    <row r="355" spans="1:9" ht="40.5" x14ac:dyDescent="0.2">
      <c r="A355" s="83" t="s">
        <v>0</v>
      </c>
      <c r="B355" s="83" t="s">
        <v>19</v>
      </c>
      <c r="C355" s="83" t="s">
        <v>1</v>
      </c>
      <c r="D355" s="37" t="s">
        <v>20</v>
      </c>
      <c r="E355" s="84" t="s">
        <v>936</v>
      </c>
      <c r="F355" s="37" t="s">
        <v>21</v>
      </c>
      <c r="G355" s="37" t="s">
        <v>22</v>
      </c>
      <c r="H355" s="37" t="s">
        <v>23</v>
      </c>
      <c r="I355" s="39" t="s">
        <v>937</v>
      </c>
    </row>
    <row r="356" spans="1:9" x14ac:dyDescent="0.2">
      <c r="A356" s="11">
        <v>1</v>
      </c>
      <c r="B356" s="11" t="s">
        <v>421</v>
      </c>
      <c r="C356" s="21" t="s">
        <v>434</v>
      </c>
      <c r="D356" s="11" t="s">
        <v>272</v>
      </c>
      <c r="E356" s="11">
        <v>4</v>
      </c>
      <c r="F356" s="12" t="s">
        <v>14</v>
      </c>
      <c r="G356" s="11">
        <v>7</v>
      </c>
      <c r="H356" s="78" t="s">
        <v>14</v>
      </c>
      <c r="I356" s="13">
        <v>2989000</v>
      </c>
    </row>
    <row r="357" spans="1:9" x14ac:dyDescent="0.2">
      <c r="A357" s="11">
        <v>2</v>
      </c>
      <c r="B357" s="11" t="s">
        <v>419</v>
      </c>
      <c r="C357" s="21" t="s">
        <v>433</v>
      </c>
      <c r="D357" s="11" t="s">
        <v>272</v>
      </c>
      <c r="E357" s="11">
        <v>4</v>
      </c>
      <c r="F357" s="12" t="s">
        <v>14</v>
      </c>
      <c r="G357" s="11">
        <v>7</v>
      </c>
      <c r="H357" s="78" t="s">
        <v>14</v>
      </c>
      <c r="I357" s="13">
        <v>2989000</v>
      </c>
    </row>
    <row r="358" spans="1:9" x14ac:dyDescent="0.2">
      <c r="A358" s="11">
        <v>3</v>
      </c>
      <c r="B358" s="11" t="s">
        <v>611</v>
      </c>
      <c r="C358" s="21" t="s">
        <v>572</v>
      </c>
      <c r="D358" s="11" t="s">
        <v>272</v>
      </c>
      <c r="E358" s="11">
        <v>4</v>
      </c>
      <c r="F358" s="12" t="s">
        <v>14</v>
      </c>
      <c r="G358" s="11">
        <v>7</v>
      </c>
      <c r="H358" s="78" t="s">
        <v>14</v>
      </c>
      <c r="I358" s="13">
        <v>2989000</v>
      </c>
    </row>
    <row r="359" spans="1:9" x14ac:dyDescent="0.2">
      <c r="A359" s="11">
        <v>4</v>
      </c>
      <c r="B359" s="11" t="s">
        <v>515</v>
      </c>
      <c r="C359" s="21" t="s">
        <v>516</v>
      </c>
      <c r="D359" s="11" t="s">
        <v>117</v>
      </c>
      <c r="E359" s="11">
        <v>4</v>
      </c>
      <c r="F359" s="12" t="s">
        <v>14</v>
      </c>
      <c r="G359" s="11">
        <v>7</v>
      </c>
      <c r="H359" s="78" t="s">
        <v>14</v>
      </c>
      <c r="I359" s="13">
        <v>2989000</v>
      </c>
    </row>
    <row r="360" spans="1:9" x14ac:dyDescent="0.2">
      <c r="A360" s="11">
        <v>5</v>
      </c>
      <c r="B360" s="11" t="s">
        <v>803</v>
      </c>
      <c r="C360" s="21" t="s">
        <v>809</v>
      </c>
      <c r="D360" s="11" t="s">
        <v>117</v>
      </c>
      <c r="E360" s="11">
        <v>4</v>
      </c>
      <c r="F360" s="12" t="s">
        <v>14</v>
      </c>
      <c r="G360" s="11">
        <v>7</v>
      </c>
      <c r="H360" s="78" t="s">
        <v>14</v>
      </c>
      <c r="I360" s="13">
        <v>2989000</v>
      </c>
    </row>
    <row r="361" spans="1:9" x14ac:dyDescent="0.2">
      <c r="A361" s="11">
        <v>6</v>
      </c>
      <c r="B361" s="11" t="s">
        <v>116</v>
      </c>
      <c r="C361" s="21" t="s">
        <v>133</v>
      </c>
      <c r="D361" s="11" t="s">
        <v>117</v>
      </c>
      <c r="E361" s="11">
        <v>4</v>
      </c>
      <c r="F361" s="12" t="s">
        <v>14</v>
      </c>
      <c r="G361" s="11">
        <v>7</v>
      </c>
      <c r="H361" s="78" t="s">
        <v>14</v>
      </c>
      <c r="I361" s="13">
        <v>2989000</v>
      </c>
    </row>
    <row r="362" spans="1:9" x14ac:dyDescent="0.2">
      <c r="A362" s="11">
        <v>7</v>
      </c>
      <c r="B362" s="11" t="s">
        <v>610</v>
      </c>
      <c r="C362" s="21" t="s">
        <v>55</v>
      </c>
      <c r="D362" s="11" t="s">
        <v>117</v>
      </c>
      <c r="E362" s="11">
        <v>4</v>
      </c>
      <c r="F362" s="12" t="s">
        <v>14</v>
      </c>
      <c r="G362" s="11">
        <v>7</v>
      </c>
      <c r="H362" s="78" t="s">
        <v>14</v>
      </c>
      <c r="I362" s="13">
        <v>2989000</v>
      </c>
    </row>
    <row r="363" spans="1:9" x14ac:dyDescent="0.2">
      <c r="A363" s="11">
        <v>8</v>
      </c>
      <c r="B363" s="11" t="s">
        <v>905</v>
      </c>
      <c r="C363" s="21" t="s">
        <v>919</v>
      </c>
      <c r="D363" s="11" t="s">
        <v>276</v>
      </c>
      <c r="E363" s="11">
        <v>4</v>
      </c>
      <c r="F363" s="12" t="s">
        <v>14</v>
      </c>
      <c r="G363" s="11">
        <v>7</v>
      </c>
      <c r="H363" s="78" t="s">
        <v>14</v>
      </c>
      <c r="I363" s="13">
        <v>2989000</v>
      </c>
    </row>
    <row r="364" spans="1:9" x14ac:dyDescent="0.2">
      <c r="A364" s="11">
        <v>9</v>
      </c>
      <c r="B364" s="11" t="s">
        <v>214</v>
      </c>
      <c r="C364" s="21" t="s">
        <v>235</v>
      </c>
      <c r="D364" s="11" t="s">
        <v>276</v>
      </c>
      <c r="E364" s="11">
        <v>4</v>
      </c>
      <c r="F364" s="12" t="s">
        <v>14</v>
      </c>
      <c r="G364" s="11">
        <v>7</v>
      </c>
      <c r="H364" s="78" t="s">
        <v>14</v>
      </c>
      <c r="I364" s="13">
        <v>2989000</v>
      </c>
    </row>
    <row r="365" spans="1:9" x14ac:dyDescent="0.2">
      <c r="A365" s="11">
        <v>10</v>
      </c>
      <c r="B365" s="11" t="s">
        <v>112</v>
      </c>
      <c r="C365" s="21" t="s">
        <v>129</v>
      </c>
      <c r="D365" s="11" t="s">
        <v>276</v>
      </c>
      <c r="E365" s="11">
        <v>4</v>
      </c>
      <c r="F365" s="12" t="s">
        <v>14</v>
      </c>
      <c r="G365" s="11">
        <v>7</v>
      </c>
      <c r="H365" s="78" t="s">
        <v>14</v>
      </c>
      <c r="I365" s="13">
        <v>2989000</v>
      </c>
    </row>
    <row r="366" spans="1:9" x14ac:dyDescent="0.2">
      <c r="A366" s="11">
        <v>11</v>
      </c>
      <c r="B366" s="11" t="s">
        <v>111</v>
      </c>
      <c r="C366" s="21" t="s">
        <v>128</v>
      </c>
      <c r="D366" s="11" t="s">
        <v>276</v>
      </c>
      <c r="E366" s="11">
        <v>4</v>
      </c>
      <c r="F366" s="12" t="s">
        <v>14</v>
      </c>
      <c r="G366" s="11">
        <v>7</v>
      </c>
      <c r="H366" s="78" t="s">
        <v>14</v>
      </c>
      <c r="I366" s="13">
        <v>2989000</v>
      </c>
    </row>
    <row r="367" spans="1:9" x14ac:dyDescent="0.2">
      <c r="A367" s="11">
        <v>12</v>
      </c>
      <c r="B367" s="11" t="s">
        <v>609</v>
      </c>
      <c r="C367" s="21" t="s">
        <v>618</v>
      </c>
      <c r="D367" s="11" t="s">
        <v>276</v>
      </c>
      <c r="E367" s="11">
        <v>4</v>
      </c>
      <c r="F367" s="12" t="s">
        <v>14</v>
      </c>
      <c r="G367" s="11">
        <v>7</v>
      </c>
      <c r="H367" s="78" t="s">
        <v>14</v>
      </c>
      <c r="I367" s="13">
        <v>2989000</v>
      </c>
    </row>
    <row r="368" spans="1:9" x14ac:dyDescent="0.2">
      <c r="A368" s="11">
        <v>13</v>
      </c>
      <c r="B368" s="11" t="s">
        <v>58</v>
      </c>
      <c r="C368" s="21" t="s">
        <v>69</v>
      </c>
      <c r="D368" s="11" t="s">
        <v>269</v>
      </c>
      <c r="E368" s="11">
        <v>4</v>
      </c>
      <c r="F368" s="12" t="s">
        <v>14</v>
      </c>
      <c r="G368" s="11">
        <v>7</v>
      </c>
      <c r="H368" s="78" t="s">
        <v>14</v>
      </c>
      <c r="I368" s="13">
        <v>2989000</v>
      </c>
    </row>
    <row r="369" spans="1:9" x14ac:dyDescent="0.2">
      <c r="A369" s="11">
        <v>14</v>
      </c>
      <c r="B369" s="11" t="s">
        <v>208</v>
      </c>
      <c r="C369" s="21" t="s">
        <v>228</v>
      </c>
      <c r="D369" s="11" t="s">
        <v>269</v>
      </c>
      <c r="E369" s="11">
        <v>4</v>
      </c>
      <c r="F369" s="12" t="s">
        <v>14</v>
      </c>
      <c r="G369" s="11">
        <v>7</v>
      </c>
      <c r="H369" s="78" t="s">
        <v>14</v>
      </c>
      <c r="I369" s="13">
        <v>2989000</v>
      </c>
    </row>
    <row r="370" spans="1:9" x14ac:dyDescent="0.2">
      <c r="A370" s="11">
        <v>15</v>
      </c>
      <c r="B370" s="11" t="s">
        <v>210</v>
      </c>
      <c r="C370" s="21" t="s">
        <v>230</v>
      </c>
      <c r="D370" s="11" t="s">
        <v>269</v>
      </c>
      <c r="E370" s="11">
        <v>4</v>
      </c>
      <c r="F370" s="12" t="s">
        <v>14</v>
      </c>
      <c r="G370" s="11">
        <v>7</v>
      </c>
      <c r="H370" s="78" t="s">
        <v>14</v>
      </c>
      <c r="I370" s="13">
        <v>2989000</v>
      </c>
    </row>
    <row r="371" spans="1:9" x14ac:dyDescent="0.2">
      <c r="A371" s="11">
        <v>16</v>
      </c>
      <c r="B371" s="11" t="s">
        <v>273</v>
      </c>
      <c r="C371" s="21" t="s">
        <v>81</v>
      </c>
      <c r="D371" s="11" t="s">
        <v>269</v>
      </c>
      <c r="E371" s="11">
        <v>4</v>
      </c>
      <c r="F371" s="12" t="s">
        <v>14</v>
      </c>
      <c r="G371" s="11">
        <v>7</v>
      </c>
      <c r="H371" s="78" t="s">
        <v>14</v>
      </c>
      <c r="I371" s="13">
        <v>2989000</v>
      </c>
    </row>
    <row r="372" spans="1:9" x14ac:dyDescent="0.2">
      <c r="A372" s="11">
        <v>17</v>
      </c>
      <c r="B372" s="11" t="s">
        <v>59</v>
      </c>
      <c r="C372" s="21" t="s">
        <v>70</v>
      </c>
      <c r="D372" s="11" t="s">
        <v>269</v>
      </c>
      <c r="E372" s="11">
        <v>4</v>
      </c>
      <c r="F372" s="12" t="s">
        <v>14</v>
      </c>
      <c r="G372" s="11">
        <v>7</v>
      </c>
      <c r="H372" s="78" t="s">
        <v>14</v>
      </c>
      <c r="I372" s="13">
        <v>2989000</v>
      </c>
    </row>
    <row r="373" spans="1:9" x14ac:dyDescent="0.2">
      <c r="A373" s="11">
        <v>18</v>
      </c>
      <c r="B373" s="11" t="s">
        <v>115</v>
      </c>
      <c r="C373" s="21" t="s">
        <v>132</v>
      </c>
      <c r="D373" s="11" t="s">
        <v>269</v>
      </c>
      <c r="E373" s="11">
        <v>4</v>
      </c>
      <c r="F373" s="12" t="s">
        <v>14</v>
      </c>
      <c r="G373" s="11">
        <v>7</v>
      </c>
      <c r="H373" s="78" t="s">
        <v>14</v>
      </c>
      <c r="I373" s="13">
        <v>2989000</v>
      </c>
    </row>
    <row r="374" spans="1:9" x14ac:dyDescent="0.2">
      <c r="A374" s="11">
        <v>19</v>
      </c>
      <c r="B374" s="11" t="s">
        <v>57</v>
      </c>
      <c r="C374" s="21" t="s">
        <v>68</v>
      </c>
      <c r="D374" s="11" t="s">
        <v>268</v>
      </c>
      <c r="E374" s="11">
        <v>4</v>
      </c>
      <c r="F374" s="12" t="s">
        <v>14</v>
      </c>
      <c r="G374" s="11">
        <v>7</v>
      </c>
      <c r="H374" s="78" t="s">
        <v>14</v>
      </c>
      <c r="I374" s="13">
        <v>2989000</v>
      </c>
    </row>
    <row r="375" spans="1:9" x14ac:dyDescent="0.2">
      <c r="A375" s="11">
        <v>20</v>
      </c>
      <c r="B375" s="11" t="s">
        <v>120</v>
      </c>
      <c r="C375" s="21" t="s">
        <v>136</v>
      </c>
      <c r="D375" s="11" t="s">
        <v>268</v>
      </c>
      <c r="E375" s="11">
        <v>4</v>
      </c>
      <c r="F375" s="12" t="s">
        <v>14</v>
      </c>
      <c r="G375" s="11">
        <v>7</v>
      </c>
      <c r="H375" s="78" t="s">
        <v>14</v>
      </c>
      <c r="I375" s="13">
        <v>2989000</v>
      </c>
    </row>
    <row r="376" spans="1:9" x14ac:dyDescent="0.2">
      <c r="A376" s="11">
        <v>21</v>
      </c>
      <c r="B376" s="11" t="s">
        <v>114</v>
      </c>
      <c r="C376" s="21" t="s">
        <v>131</v>
      </c>
      <c r="D376" s="11" t="s">
        <v>268</v>
      </c>
      <c r="E376" s="11">
        <v>4</v>
      </c>
      <c r="F376" s="12" t="s">
        <v>14</v>
      </c>
      <c r="G376" s="11">
        <v>7</v>
      </c>
      <c r="H376" s="78" t="s">
        <v>14</v>
      </c>
      <c r="I376" s="13">
        <v>2989000</v>
      </c>
    </row>
    <row r="377" spans="1:9" x14ac:dyDescent="0.2">
      <c r="A377" s="11">
        <v>22</v>
      </c>
      <c r="B377" s="11" t="s">
        <v>275</v>
      </c>
      <c r="C377" s="21" t="s">
        <v>279</v>
      </c>
      <c r="D377" s="11" t="s">
        <v>268</v>
      </c>
      <c r="E377" s="11">
        <v>4</v>
      </c>
      <c r="F377" s="12" t="s">
        <v>14</v>
      </c>
      <c r="G377" s="11">
        <v>7</v>
      </c>
      <c r="H377" s="78" t="s">
        <v>14</v>
      </c>
      <c r="I377" s="23">
        <f>I376+900000</f>
        <v>3889000</v>
      </c>
    </row>
    <row r="378" spans="1:9" x14ac:dyDescent="0.2">
      <c r="A378" s="11">
        <v>23</v>
      </c>
      <c r="B378" s="11" t="s">
        <v>904</v>
      </c>
      <c r="C378" s="21" t="s">
        <v>918</v>
      </c>
      <c r="D378" s="11" t="s">
        <v>268</v>
      </c>
      <c r="E378" s="11">
        <v>4</v>
      </c>
      <c r="F378" s="12" t="s">
        <v>14</v>
      </c>
      <c r="G378" s="11">
        <v>7</v>
      </c>
      <c r="H378" s="78" t="s">
        <v>14</v>
      </c>
      <c r="I378" s="13">
        <v>2989000</v>
      </c>
    </row>
    <row r="379" spans="1:9" x14ac:dyDescent="0.2">
      <c r="A379" s="11">
        <v>24</v>
      </c>
      <c r="B379" s="11" t="s">
        <v>119</v>
      </c>
      <c r="C379" s="21" t="s">
        <v>135</v>
      </c>
      <c r="D379" s="11" t="s">
        <v>268</v>
      </c>
      <c r="E379" s="11">
        <v>4</v>
      </c>
      <c r="F379" s="12" t="s">
        <v>14</v>
      </c>
      <c r="G379" s="11">
        <v>7</v>
      </c>
      <c r="H379" s="78" t="s">
        <v>14</v>
      </c>
      <c r="I379" s="13">
        <v>2989000</v>
      </c>
    </row>
    <row r="380" spans="1:9" x14ac:dyDescent="0.2">
      <c r="A380" s="11">
        <v>25</v>
      </c>
      <c r="B380" s="11" t="s">
        <v>907</v>
      </c>
      <c r="C380" s="21" t="s">
        <v>921</v>
      </c>
      <c r="D380" s="11" t="s">
        <v>268</v>
      </c>
      <c r="E380" s="11">
        <v>4</v>
      </c>
      <c r="F380" s="12" t="s">
        <v>14</v>
      </c>
      <c r="G380" s="11">
        <v>7</v>
      </c>
      <c r="H380" s="78" t="s">
        <v>14</v>
      </c>
      <c r="I380" s="13">
        <v>2989000</v>
      </c>
    </row>
    <row r="381" spans="1:9" x14ac:dyDescent="0.2">
      <c r="A381" s="11">
        <v>26</v>
      </c>
      <c r="B381" s="11" t="s">
        <v>118</v>
      </c>
      <c r="C381" s="21" t="s">
        <v>134</v>
      </c>
      <c r="D381" s="11" t="s">
        <v>268</v>
      </c>
      <c r="E381" s="11">
        <v>4</v>
      </c>
      <c r="F381" s="12" t="s">
        <v>14</v>
      </c>
      <c r="G381" s="11">
        <v>7</v>
      </c>
      <c r="H381" s="78" t="s">
        <v>14</v>
      </c>
      <c r="I381" s="13">
        <v>2989000</v>
      </c>
    </row>
    <row r="382" spans="1:9" x14ac:dyDescent="0.2">
      <c r="A382" s="11">
        <v>27</v>
      </c>
      <c r="B382" s="11" t="s">
        <v>113</v>
      </c>
      <c r="C382" s="21" t="s">
        <v>130</v>
      </c>
      <c r="D382" s="11" t="s">
        <v>268</v>
      </c>
      <c r="E382" s="11">
        <v>4</v>
      </c>
      <c r="F382" s="12" t="s">
        <v>14</v>
      </c>
      <c r="G382" s="11">
        <v>7</v>
      </c>
      <c r="H382" s="78" t="s">
        <v>14</v>
      </c>
      <c r="I382" s="13">
        <v>2989000</v>
      </c>
    </row>
    <row r="383" spans="1:9" x14ac:dyDescent="0.2">
      <c r="A383" s="11">
        <v>28</v>
      </c>
      <c r="B383" s="11" t="s">
        <v>608</v>
      </c>
      <c r="C383" s="21" t="s">
        <v>619</v>
      </c>
      <c r="D383" s="11" t="s">
        <v>268</v>
      </c>
      <c r="E383" s="11">
        <v>4</v>
      </c>
      <c r="F383" s="12" t="s">
        <v>14</v>
      </c>
      <c r="G383" s="11">
        <v>7</v>
      </c>
      <c r="H383" s="78" t="s">
        <v>14</v>
      </c>
      <c r="I383" s="13">
        <v>2989000</v>
      </c>
    </row>
    <row r="384" spans="1:9" x14ac:dyDescent="0.2">
      <c r="A384" s="11">
        <v>29</v>
      </c>
      <c r="B384" s="11" t="s">
        <v>908</v>
      </c>
      <c r="C384" s="21" t="s">
        <v>922</v>
      </c>
      <c r="D384" s="11" t="s">
        <v>268</v>
      </c>
      <c r="E384" s="11">
        <v>4</v>
      </c>
      <c r="F384" s="12" t="s">
        <v>14</v>
      </c>
      <c r="G384" s="11">
        <v>7</v>
      </c>
      <c r="H384" s="78" t="s">
        <v>14</v>
      </c>
      <c r="I384" s="13">
        <v>2989000</v>
      </c>
    </row>
    <row r="385" spans="1:9" x14ac:dyDescent="0.2">
      <c r="A385" s="11">
        <v>30</v>
      </c>
      <c r="B385" s="11" t="s">
        <v>909</v>
      </c>
      <c r="C385" s="21" t="s">
        <v>923</v>
      </c>
      <c r="D385" s="11" t="s">
        <v>268</v>
      </c>
      <c r="E385" s="11">
        <v>4</v>
      </c>
      <c r="F385" s="12" t="s">
        <v>14</v>
      </c>
      <c r="G385" s="11">
        <v>7</v>
      </c>
      <c r="H385" s="78" t="s">
        <v>14</v>
      </c>
      <c r="I385" s="13">
        <v>2989000</v>
      </c>
    </row>
    <row r="386" spans="1:9" x14ac:dyDescent="0.2">
      <c r="A386" s="11">
        <v>31</v>
      </c>
      <c r="B386" s="11" t="s">
        <v>416</v>
      </c>
      <c r="C386" s="21" t="s">
        <v>431</v>
      </c>
      <c r="D386" s="11" t="s">
        <v>268</v>
      </c>
      <c r="E386" s="11">
        <v>4</v>
      </c>
      <c r="F386" s="12" t="s">
        <v>14</v>
      </c>
      <c r="G386" s="11">
        <v>7</v>
      </c>
      <c r="H386" s="78" t="s">
        <v>14</v>
      </c>
      <c r="I386" s="13">
        <v>2989000</v>
      </c>
    </row>
    <row r="387" spans="1:9" x14ac:dyDescent="0.2">
      <c r="A387" s="11">
        <v>32</v>
      </c>
      <c r="B387" s="11" t="s">
        <v>913</v>
      </c>
      <c r="C387" s="21" t="s">
        <v>926</v>
      </c>
      <c r="D387" s="11" t="s">
        <v>268</v>
      </c>
      <c r="E387" s="11">
        <v>4</v>
      </c>
      <c r="F387" s="12" t="s">
        <v>14</v>
      </c>
      <c r="G387" s="11">
        <v>7</v>
      </c>
      <c r="H387" s="78" t="s">
        <v>14</v>
      </c>
      <c r="I387" s="13">
        <v>2989000</v>
      </c>
    </row>
    <row r="388" spans="1:9" x14ac:dyDescent="0.2">
      <c r="A388" s="11">
        <v>33</v>
      </c>
      <c r="B388" s="11" t="s">
        <v>277</v>
      </c>
      <c r="C388" s="21" t="s">
        <v>280</v>
      </c>
      <c r="D388" s="11" t="s">
        <v>268</v>
      </c>
      <c r="E388" s="11">
        <v>4</v>
      </c>
      <c r="F388" s="12" t="s">
        <v>14</v>
      </c>
      <c r="G388" s="11">
        <v>7</v>
      </c>
      <c r="H388" s="78" t="s">
        <v>14</v>
      </c>
      <c r="I388" s="13">
        <v>2989000</v>
      </c>
    </row>
    <row r="389" spans="1:9" x14ac:dyDescent="0.2">
      <c r="A389" s="11">
        <v>34</v>
      </c>
      <c r="B389" s="11" t="s">
        <v>213</v>
      </c>
      <c r="C389" s="21" t="s">
        <v>234</v>
      </c>
      <c r="D389" s="11" t="s">
        <v>420</v>
      </c>
      <c r="E389" s="11">
        <v>4</v>
      </c>
      <c r="F389" s="12" t="s">
        <v>14</v>
      </c>
      <c r="G389" s="11">
        <v>7</v>
      </c>
      <c r="H389" s="78" t="s">
        <v>14</v>
      </c>
      <c r="I389" s="13">
        <v>2989000</v>
      </c>
    </row>
    <row r="390" spans="1:9" x14ac:dyDescent="0.2">
      <c r="A390" s="11">
        <v>35</v>
      </c>
      <c r="B390" s="11" t="s">
        <v>209</v>
      </c>
      <c r="C390" s="21" t="s">
        <v>229</v>
      </c>
      <c r="D390" s="11" t="s">
        <v>420</v>
      </c>
      <c r="E390" s="11">
        <v>4</v>
      </c>
      <c r="F390" s="12" t="s">
        <v>14</v>
      </c>
      <c r="G390" s="11">
        <v>7</v>
      </c>
      <c r="H390" s="78" t="s">
        <v>14</v>
      </c>
      <c r="I390" s="13">
        <v>2989000</v>
      </c>
    </row>
    <row r="391" spans="1:9" x14ac:dyDescent="0.2">
      <c r="A391" s="11">
        <v>36</v>
      </c>
      <c r="B391" s="11" t="s">
        <v>914</v>
      </c>
      <c r="C391" s="21" t="s">
        <v>88</v>
      </c>
      <c r="D391" s="11" t="s">
        <v>274</v>
      </c>
      <c r="E391" s="11">
        <v>4</v>
      </c>
      <c r="F391" s="12" t="s">
        <v>14</v>
      </c>
      <c r="G391" s="11">
        <v>7</v>
      </c>
      <c r="H391" s="78" t="s">
        <v>14</v>
      </c>
      <c r="I391" s="13">
        <v>2989000</v>
      </c>
    </row>
    <row r="392" spans="1:9" x14ac:dyDescent="0.2">
      <c r="A392" s="11">
        <v>37</v>
      </c>
      <c r="B392" s="11" t="s">
        <v>211</v>
      </c>
      <c r="C392" s="21" t="s">
        <v>231</v>
      </c>
      <c r="D392" s="11" t="s">
        <v>271</v>
      </c>
      <c r="E392" s="11">
        <v>4</v>
      </c>
      <c r="F392" s="12" t="s">
        <v>14</v>
      </c>
      <c r="G392" s="11">
        <v>7</v>
      </c>
      <c r="H392" s="78" t="s">
        <v>14</v>
      </c>
      <c r="I392" s="13">
        <v>2989000</v>
      </c>
    </row>
    <row r="393" spans="1:9" x14ac:dyDescent="0.2">
      <c r="A393" s="11">
        <v>38</v>
      </c>
      <c r="B393" s="11" t="s">
        <v>911</v>
      </c>
      <c r="C393" s="21" t="s">
        <v>925</v>
      </c>
      <c r="D393" s="11" t="s">
        <v>912</v>
      </c>
      <c r="E393" s="11">
        <v>4</v>
      </c>
      <c r="F393" s="12" t="s">
        <v>14</v>
      </c>
      <c r="G393" s="11">
        <v>7</v>
      </c>
      <c r="H393" s="78" t="s">
        <v>14</v>
      </c>
      <c r="I393" s="13">
        <v>2989000</v>
      </c>
    </row>
    <row r="394" spans="1:9" x14ac:dyDescent="0.2">
      <c r="A394" s="11">
        <v>39</v>
      </c>
      <c r="B394" s="11" t="s">
        <v>901</v>
      </c>
      <c r="C394" s="21" t="s">
        <v>915</v>
      </c>
      <c r="D394" s="11" t="s">
        <v>270</v>
      </c>
      <c r="E394" s="11">
        <v>4</v>
      </c>
      <c r="F394" s="12" t="s">
        <v>14</v>
      </c>
      <c r="G394" s="11">
        <v>7</v>
      </c>
      <c r="H394" s="78" t="s">
        <v>14</v>
      </c>
      <c r="I394" s="13">
        <v>2989000</v>
      </c>
    </row>
    <row r="395" spans="1:9" x14ac:dyDescent="0.2">
      <c r="A395" s="11">
        <v>40</v>
      </c>
      <c r="B395" s="11" t="s">
        <v>902</v>
      </c>
      <c r="C395" s="21" t="s">
        <v>916</v>
      </c>
      <c r="D395" s="11" t="s">
        <v>270</v>
      </c>
      <c r="E395" s="11">
        <v>4</v>
      </c>
      <c r="F395" s="12" t="s">
        <v>14</v>
      </c>
      <c r="G395" s="11">
        <v>7</v>
      </c>
      <c r="H395" s="78" t="s">
        <v>14</v>
      </c>
      <c r="I395" s="13">
        <v>2989000</v>
      </c>
    </row>
    <row r="396" spans="1:9" x14ac:dyDescent="0.2">
      <c r="A396" s="11">
        <v>41</v>
      </c>
      <c r="B396" s="11" t="s">
        <v>415</v>
      </c>
      <c r="C396" s="21" t="s">
        <v>430</v>
      </c>
      <c r="D396" s="11" t="s">
        <v>270</v>
      </c>
      <c r="E396" s="11">
        <v>4</v>
      </c>
      <c r="F396" s="12" t="s">
        <v>14</v>
      </c>
      <c r="G396" s="11">
        <v>7</v>
      </c>
      <c r="H396" s="78" t="s">
        <v>14</v>
      </c>
      <c r="I396" s="13">
        <v>2989000</v>
      </c>
    </row>
    <row r="397" spans="1:9" x14ac:dyDescent="0.2">
      <c r="A397" s="11">
        <v>42</v>
      </c>
      <c r="B397" s="11" t="s">
        <v>422</v>
      </c>
      <c r="C397" s="21" t="s">
        <v>435</v>
      </c>
      <c r="D397" s="11" t="s">
        <v>270</v>
      </c>
      <c r="E397" s="11">
        <v>4</v>
      </c>
      <c r="F397" s="12" t="s">
        <v>14</v>
      </c>
      <c r="G397" s="11">
        <v>7</v>
      </c>
      <c r="H397" s="78" t="s">
        <v>14</v>
      </c>
      <c r="I397" s="13">
        <v>2989000</v>
      </c>
    </row>
    <row r="398" spans="1:9" x14ac:dyDescent="0.2">
      <c r="A398" s="11">
        <v>43</v>
      </c>
      <c r="B398" s="11" t="s">
        <v>417</v>
      </c>
      <c r="C398" s="21" t="s">
        <v>432</v>
      </c>
      <c r="D398" s="11" t="s">
        <v>270</v>
      </c>
      <c r="E398" s="11">
        <v>4</v>
      </c>
      <c r="F398" s="12" t="s">
        <v>14</v>
      </c>
      <c r="G398" s="11">
        <v>7</v>
      </c>
      <c r="H398" s="78" t="s">
        <v>14</v>
      </c>
      <c r="I398" s="13">
        <v>2989000</v>
      </c>
    </row>
    <row r="399" spans="1:9" x14ac:dyDescent="0.2">
      <c r="A399" s="11">
        <v>44</v>
      </c>
      <c r="B399" s="11" t="s">
        <v>423</v>
      </c>
      <c r="C399" s="21" t="s">
        <v>436</v>
      </c>
      <c r="D399" s="11" t="s">
        <v>270</v>
      </c>
      <c r="E399" s="11">
        <v>4</v>
      </c>
      <c r="F399" s="12" t="s">
        <v>14</v>
      </c>
      <c r="G399" s="11">
        <v>7</v>
      </c>
      <c r="H399" s="78" t="s">
        <v>14</v>
      </c>
      <c r="I399" s="13">
        <v>2989000</v>
      </c>
    </row>
    <row r="400" spans="1:9" x14ac:dyDescent="0.2">
      <c r="A400" s="11">
        <v>45</v>
      </c>
      <c r="B400" s="11" t="s">
        <v>906</v>
      </c>
      <c r="C400" s="21" t="s">
        <v>920</v>
      </c>
      <c r="D400" s="11" t="s">
        <v>270</v>
      </c>
      <c r="E400" s="11">
        <v>4</v>
      </c>
      <c r="F400" s="12" t="s">
        <v>14</v>
      </c>
      <c r="G400" s="11">
        <v>7</v>
      </c>
      <c r="H400" s="78" t="s">
        <v>14</v>
      </c>
      <c r="I400" s="13">
        <v>2989000</v>
      </c>
    </row>
    <row r="401" spans="1:9" x14ac:dyDescent="0.2">
      <c r="A401" s="11">
        <v>46</v>
      </c>
      <c r="B401" s="11" t="s">
        <v>60</v>
      </c>
      <c r="C401" s="21" t="s">
        <v>71</v>
      </c>
      <c r="D401" s="11" t="s">
        <v>270</v>
      </c>
      <c r="E401" s="11">
        <v>4</v>
      </c>
      <c r="F401" s="12" t="s">
        <v>14</v>
      </c>
      <c r="G401" s="11">
        <v>7</v>
      </c>
      <c r="H401" s="78" t="s">
        <v>14</v>
      </c>
      <c r="I401" s="13">
        <v>2989000</v>
      </c>
    </row>
    <row r="402" spans="1:9" x14ac:dyDescent="0.2">
      <c r="A402" s="11">
        <v>47</v>
      </c>
      <c r="B402" s="11" t="s">
        <v>413</v>
      </c>
      <c r="C402" s="21" t="s">
        <v>429</v>
      </c>
      <c r="D402" s="11" t="s">
        <v>414</v>
      </c>
      <c r="E402" s="11">
        <v>4</v>
      </c>
      <c r="F402" s="12" t="s">
        <v>14</v>
      </c>
      <c r="G402" s="11">
        <v>7</v>
      </c>
      <c r="H402" s="78" t="s">
        <v>14</v>
      </c>
      <c r="I402" s="13">
        <v>2989000</v>
      </c>
    </row>
    <row r="403" spans="1:9" x14ac:dyDescent="0.2">
      <c r="A403" s="11">
        <v>48</v>
      </c>
      <c r="B403" s="11" t="s">
        <v>212</v>
      </c>
      <c r="C403" s="21" t="s">
        <v>232</v>
      </c>
      <c r="D403" s="11" t="s">
        <v>414</v>
      </c>
      <c r="E403" s="11">
        <v>4</v>
      </c>
      <c r="F403" s="12" t="s">
        <v>14</v>
      </c>
      <c r="G403" s="11">
        <v>7</v>
      </c>
      <c r="H403" s="78" t="s">
        <v>14</v>
      </c>
      <c r="I403" s="13">
        <v>2989000</v>
      </c>
    </row>
    <row r="404" spans="1:9" x14ac:dyDescent="0.2">
      <c r="A404" s="11">
        <v>49</v>
      </c>
      <c r="B404" s="11" t="s">
        <v>903</v>
      </c>
      <c r="C404" s="21" t="s">
        <v>917</v>
      </c>
      <c r="D404" s="11" t="s">
        <v>414</v>
      </c>
      <c r="E404" s="11">
        <v>4</v>
      </c>
      <c r="F404" s="12" t="s">
        <v>14</v>
      </c>
      <c r="G404" s="11">
        <v>7</v>
      </c>
      <c r="H404" s="78" t="s">
        <v>14</v>
      </c>
      <c r="I404" s="13">
        <v>2989000</v>
      </c>
    </row>
    <row r="405" spans="1:9" x14ac:dyDescent="0.2">
      <c r="A405" s="11">
        <v>50</v>
      </c>
      <c r="B405" s="11" t="s">
        <v>910</v>
      </c>
      <c r="C405" s="21" t="s">
        <v>924</v>
      </c>
      <c r="D405" s="11" t="s">
        <v>418</v>
      </c>
      <c r="E405" s="11">
        <v>4</v>
      </c>
      <c r="F405" s="12" t="s">
        <v>14</v>
      </c>
      <c r="G405" s="11">
        <v>7</v>
      </c>
      <c r="H405" s="78" t="s">
        <v>14</v>
      </c>
      <c r="I405" s="13">
        <v>2989000</v>
      </c>
    </row>
    <row r="406" spans="1:9" x14ac:dyDescent="0.2">
      <c r="A406" s="286" t="s">
        <v>17</v>
      </c>
      <c r="B406" s="287"/>
      <c r="C406" s="287"/>
      <c r="D406" s="287"/>
      <c r="E406" s="287"/>
      <c r="F406" s="287"/>
      <c r="G406" s="287"/>
      <c r="H406" s="288"/>
      <c r="I406" s="15">
        <f>SUM(I356:I405)</f>
        <v>150350000</v>
      </c>
    </row>
    <row r="407" spans="1:9" ht="40.5" x14ac:dyDescent="0.2">
      <c r="A407" s="83" t="s">
        <v>0</v>
      </c>
      <c r="B407" s="83" t="s">
        <v>19</v>
      </c>
      <c r="C407" s="83" t="s">
        <v>1</v>
      </c>
      <c r="D407" s="37" t="s">
        <v>20</v>
      </c>
      <c r="E407" s="84" t="s">
        <v>936</v>
      </c>
      <c r="F407" s="37" t="s">
        <v>21</v>
      </c>
      <c r="G407" s="37" t="s">
        <v>22</v>
      </c>
      <c r="H407" s="37" t="s">
        <v>23</v>
      </c>
      <c r="I407" s="39" t="s">
        <v>937</v>
      </c>
    </row>
    <row r="408" spans="1:9" x14ac:dyDescent="0.2">
      <c r="A408" s="31">
        <v>1</v>
      </c>
      <c r="B408" s="31" t="s">
        <v>316</v>
      </c>
      <c r="C408" s="21" t="s">
        <v>362</v>
      </c>
      <c r="D408" s="31" t="s">
        <v>301</v>
      </c>
      <c r="E408" s="31">
        <v>4</v>
      </c>
      <c r="F408" s="32" t="s">
        <v>4</v>
      </c>
      <c r="G408" s="31">
        <v>7</v>
      </c>
      <c r="H408" s="78" t="s">
        <v>5</v>
      </c>
      <c r="I408" s="13">
        <v>2562000</v>
      </c>
    </row>
    <row r="409" spans="1:9" x14ac:dyDescent="0.2">
      <c r="A409" s="31">
        <v>2</v>
      </c>
      <c r="B409" s="31" t="s">
        <v>215</v>
      </c>
      <c r="C409" s="21" t="s">
        <v>220</v>
      </c>
      <c r="D409" s="31" t="s">
        <v>301</v>
      </c>
      <c r="E409" s="31">
        <v>4</v>
      </c>
      <c r="F409" s="32" t="s">
        <v>4</v>
      </c>
      <c r="G409" s="31">
        <v>7</v>
      </c>
      <c r="H409" s="78" t="s">
        <v>5</v>
      </c>
      <c r="I409" s="13">
        <v>2562000</v>
      </c>
    </row>
    <row r="410" spans="1:9" x14ac:dyDescent="0.2">
      <c r="A410" s="31">
        <v>3</v>
      </c>
      <c r="B410" s="31" t="s">
        <v>217</v>
      </c>
      <c r="C410" s="21" t="s">
        <v>222</v>
      </c>
      <c r="D410" s="31" t="s">
        <v>301</v>
      </c>
      <c r="E410" s="31">
        <v>4</v>
      </c>
      <c r="F410" s="32" t="s">
        <v>4</v>
      </c>
      <c r="G410" s="31">
        <v>7</v>
      </c>
      <c r="H410" s="78" t="s">
        <v>5</v>
      </c>
      <c r="I410" s="13">
        <v>2562000</v>
      </c>
    </row>
    <row r="411" spans="1:9" x14ac:dyDescent="0.2">
      <c r="A411" s="31">
        <v>4</v>
      </c>
      <c r="B411" s="31" t="s">
        <v>97</v>
      </c>
      <c r="C411" s="21" t="s">
        <v>99</v>
      </c>
      <c r="D411" s="31" t="s">
        <v>301</v>
      </c>
      <c r="E411" s="31">
        <v>4</v>
      </c>
      <c r="F411" s="32" t="s">
        <v>4</v>
      </c>
      <c r="G411" s="31">
        <v>7</v>
      </c>
      <c r="H411" s="78" t="s">
        <v>5</v>
      </c>
      <c r="I411" s="13">
        <v>2562000</v>
      </c>
    </row>
    <row r="412" spans="1:9" x14ac:dyDescent="0.2">
      <c r="A412" s="31">
        <v>5</v>
      </c>
      <c r="B412" s="31" t="s">
        <v>738</v>
      </c>
      <c r="C412" s="21" t="s">
        <v>793</v>
      </c>
      <c r="D412" s="31" t="s">
        <v>301</v>
      </c>
      <c r="E412" s="31">
        <v>4</v>
      </c>
      <c r="F412" s="32" t="s">
        <v>7</v>
      </c>
      <c r="G412" s="31">
        <v>7</v>
      </c>
      <c r="H412" s="78" t="s">
        <v>7</v>
      </c>
      <c r="I412" s="13">
        <v>2135000</v>
      </c>
    </row>
    <row r="413" spans="1:9" x14ac:dyDescent="0.2">
      <c r="A413" s="31">
        <v>6</v>
      </c>
      <c r="B413" s="31" t="s">
        <v>507</v>
      </c>
      <c r="C413" s="21" t="s">
        <v>512</v>
      </c>
      <c r="D413" s="31" t="s">
        <v>301</v>
      </c>
      <c r="E413" s="31">
        <v>4</v>
      </c>
      <c r="F413" s="32" t="s">
        <v>7</v>
      </c>
      <c r="G413" s="31">
        <v>7</v>
      </c>
      <c r="H413" s="78" t="s">
        <v>7</v>
      </c>
      <c r="I413" s="13">
        <v>2135000</v>
      </c>
    </row>
    <row r="414" spans="1:9" x14ac:dyDescent="0.2">
      <c r="A414" s="31">
        <v>7</v>
      </c>
      <c r="B414" s="31" t="s">
        <v>927</v>
      </c>
      <c r="C414" s="21" t="s">
        <v>932</v>
      </c>
      <c r="D414" s="31" t="s">
        <v>301</v>
      </c>
      <c r="E414" s="31">
        <v>4</v>
      </c>
      <c r="F414" s="32" t="s">
        <v>7</v>
      </c>
      <c r="G414" s="31">
        <v>7</v>
      </c>
      <c r="H414" s="78" t="s">
        <v>7</v>
      </c>
      <c r="I414" s="13">
        <v>2135000</v>
      </c>
    </row>
    <row r="415" spans="1:9" x14ac:dyDescent="0.2">
      <c r="A415" s="31">
        <v>8</v>
      </c>
      <c r="B415" s="31" t="s">
        <v>216</v>
      </c>
      <c r="C415" s="21" t="s">
        <v>221</v>
      </c>
      <c r="D415" s="31" t="s">
        <v>303</v>
      </c>
      <c r="E415" s="31">
        <v>4</v>
      </c>
      <c r="F415" s="32" t="s">
        <v>4</v>
      </c>
      <c r="G415" s="31">
        <v>7</v>
      </c>
      <c r="H415" s="78" t="s">
        <v>5</v>
      </c>
      <c r="I415" s="13">
        <v>2562000</v>
      </c>
    </row>
    <row r="416" spans="1:9" x14ac:dyDescent="0.2">
      <c r="A416" s="31">
        <v>9</v>
      </c>
      <c r="B416" s="31" t="s">
        <v>317</v>
      </c>
      <c r="C416" s="21" t="s">
        <v>363</v>
      </c>
      <c r="D416" s="31" t="s">
        <v>303</v>
      </c>
      <c r="E416" s="31">
        <v>4</v>
      </c>
      <c r="F416" s="32" t="s">
        <v>4</v>
      </c>
      <c r="G416" s="31">
        <v>7</v>
      </c>
      <c r="H416" s="78" t="s">
        <v>5</v>
      </c>
      <c r="I416" s="13">
        <v>2562000</v>
      </c>
    </row>
    <row r="417" spans="1:9" x14ac:dyDescent="0.2">
      <c r="A417" s="31">
        <v>10</v>
      </c>
      <c r="B417" s="31" t="s">
        <v>744</v>
      </c>
      <c r="C417" s="21" t="s">
        <v>799</v>
      </c>
      <c r="D417" s="31" t="s">
        <v>303</v>
      </c>
      <c r="E417" s="31">
        <v>4</v>
      </c>
      <c r="F417" s="32" t="s">
        <v>4</v>
      </c>
      <c r="G417" s="31">
        <v>7</v>
      </c>
      <c r="H417" s="78" t="s">
        <v>5</v>
      </c>
      <c r="I417" s="13">
        <v>2562000</v>
      </c>
    </row>
    <row r="418" spans="1:9" x14ac:dyDescent="0.2">
      <c r="A418" s="31">
        <v>11</v>
      </c>
      <c r="B418" s="31" t="s">
        <v>928</v>
      </c>
      <c r="C418" s="21" t="s">
        <v>933</v>
      </c>
      <c r="D418" s="31" t="s">
        <v>303</v>
      </c>
      <c r="E418" s="31">
        <v>4</v>
      </c>
      <c r="F418" s="32" t="s">
        <v>7</v>
      </c>
      <c r="G418" s="31">
        <v>7</v>
      </c>
      <c r="H418" s="78" t="s">
        <v>7</v>
      </c>
      <c r="I418" s="13">
        <v>2135000</v>
      </c>
    </row>
    <row r="419" spans="1:9" x14ac:dyDescent="0.2">
      <c r="A419" s="31">
        <v>12</v>
      </c>
      <c r="B419" s="31" t="s">
        <v>743</v>
      </c>
      <c r="C419" s="21" t="s">
        <v>798</v>
      </c>
      <c r="D419" s="31" t="s">
        <v>303</v>
      </c>
      <c r="E419" s="31">
        <v>4</v>
      </c>
      <c r="F419" s="32" t="s">
        <v>7</v>
      </c>
      <c r="G419" s="31">
        <v>7</v>
      </c>
      <c r="H419" s="78" t="s">
        <v>7</v>
      </c>
      <c r="I419" s="13">
        <v>2135000</v>
      </c>
    </row>
    <row r="420" spans="1:9" x14ac:dyDescent="0.2">
      <c r="A420" s="31">
        <v>13</v>
      </c>
      <c r="B420" s="31" t="s">
        <v>929</v>
      </c>
      <c r="C420" s="21" t="s">
        <v>934</v>
      </c>
      <c r="D420" s="31" t="s">
        <v>304</v>
      </c>
      <c r="E420" s="31">
        <v>4</v>
      </c>
      <c r="F420" s="32" t="s">
        <v>4</v>
      </c>
      <c r="G420" s="31">
        <v>7</v>
      </c>
      <c r="H420" s="78" t="s">
        <v>5</v>
      </c>
      <c r="I420" s="13">
        <v>2562000</v>
      </c>
    </row>
    <row r="421" spans="1:9" x14ac:dyDescent="0.2">
      <c r="A421" s="31">
        <v>14</v>
      </c>
      <c r="B421" s="31" t="s">
        <v>930</v>
      </c>
      <c r="C421" s="21" t="s">
        <v>935</v>
      </c>
      <c r="D421" s="31" t="s">
        <v>304</v>
      </c>
      <c r="E421" s="31">
        <v>4</v>
      </c>
      <c r="F421" s="32" t="s">
        <v>4</v>
      </c>
      <c r="G421" s="31">
        <v>7</v>
      </c>
      <c r="H421" s="78" t="s">
        <v>5</v>
      </c>
      <c r="I421" s="13">
        <v>2562000</v>
      </c>
    </row>
    <row r="422" spans="1:9" x14ac:dyDescent="0.2">
      <c r="A422" s="31">
        <v>15</v>
      </c>
      <c r="B422" s="31" t="s">
        <v>318</v>
      </c>
      <c r="C422" s="21" t="s">
        <v>365</v>
      </c>
      <c r="D422" s="31" t="s">
        <v>304</v>
      </c>
      <c r="E422" s="31">
        <v>4</v>
      </c>
      <c r="F422" s="32" t="s">
        <v>4</v>
      </c>
      <c r="G422" s="31">
        <v>7</v>
      </c>
      <c r="H422" s="78" t="s">
        <v>5</v>
      </c>
      <c r="I422" s="13">
        <v>2562000</v>
      </c>
    </row>
    <row r="423" spans="1:9" x14ac:dyDescent="0.2">
      <c r="A423" s="31">
        <v>16</v>
      </c>
      <c r="B423" s="31" t="s">
        <v>931</v>
      </c>
      <c r="C423" s="21" t="s">
        <v>235</v>
      </c>
      <c r="D423" s="31" t="s">
        <v>304</v>
      </c>
      <c r="E423" s="31">
        <v>4</v>
      </c>
      <c r="F423" s="32" t="s">
        <v>7</v>
      </c>
      <c r="G423" s="31">
        <v>7</v>
      </c>
      <c r="H423" s="78" t="s">
        <v>7</v>
      </c>
      <c r="I423" s="13">
        <v>2135000</v>
      </c>
    </row>
    <row r="424" spans="1:9" x14ac:dyDescent="0.2">
      <c r="A424" s="31">
        <v>17</v>
      </c>
      <c r="B424" s="31" t="s">
        <v>218</v>
      </c>
      <c r="C424" s="21" t="s">
        <v>223</v>
      </c>
      <c r="D424" s="31" t="s">
        <v>304</v>
      </c>
      <c r="E424" s="31">
        <v>4</v>
      </c>
      <c r="F424" s="32" t="s">
        <v>7</v>
      </c>
      <c r="G424" s="31">
        <v>7</v>
      </c>
      <c r="H424" s="78" t="s">
        <v>7</v>
      </c>
      <c r="I424" s="13">
        <v>2135000</v>
      </c>
    </row>
    <row r="425" spans="1:9" x14ac:dyDescent="0.2">
      <c r="A425" s="286" t="s">
        <v>17</v>
      </c>
      <c r="B425" s="287"/>
      <c r="C425" s="287"/>
      <c r="D425" s="287"/>
      <c r="E425" s="287"/>
      <c r="F425" s="287"/>
      <c r="G425" s="287"/>
      <c r="H425" s="288"/>
      <c r="I425" s="15">
        <f>SUM(I408:I424)</f>
        <v>40565000</v>
      </c>
    </row>
    <row r="426" spans="1:9" x14ac:dyDescent="0.2">
      <c r="A426" s="286" t="s">
        <v>315</v>
      </c>
      <c r="B426" s="287"/>
      <c r="C426" s="287"/>
      <c r="D426" s="287"/>
      <c r="E426" s="287"/>
      <c r="F426" s="287"/>
      <c r="G426" s="287"/>
      <c r="H426" s="288"/>
      <c r="I426" s="15">
        <f>I272+I281+I293+I311+I343+I354+I406+I425</f>
        <v>422341000</v>
      </c>
    </row>
    <row r="427" spans="1:9" ht="42.75" x14ac:dyDescent="0.2">
      <c r="A427" s="150" t="s">
        <v>0</v>
      </c>
      <c r="B427" s="150" t="s">
        <v>19</v>
      </c>
      <c r="C427" s="150" t="s">
        <v>1</v>
      </c>
      <c r="D427" s="151" t="s">
        <v>20</v>
      </c>
      <c r="E427" s="152" t="s">
        <v>936</v>
      </c>
      <c r="F427" s="151" t="s">
        <v>21</v>
      </c>
      <c r="G427" s="151" t="s">
        <v>22</v>
      </c>
      <c r="H427" s="151" t="s">
        <v>23</v>
      </c>
      <c r="I427" s="153" t="s">
        <v>937</v>
      </c>
    </row>
    <row r="428" spans="1:9" ht="15" x14ac:dyDescent="0.25">
      <c r="A428" s="64">
        <v>1</v>
      </c>
      <c r="B428" s="135" t="s">
        <v>1210</v>
      </c>
      <c r="C428" s="135" t="s">
        <v>1211</v>
      </c>
      <c r="D428" s="136" t="s">
        <v>1212</v>
      </c>
      <c r="E428" s="137">
        <v>3.2142857142857144</v>
      </c>
      <c r="F428" s="138" t="s">
        <v>4</v>
      </c>
      <c r="G428" s="138">
        <v>14</v>
      </c>
      <c r="H428" s="232" t="s">
        <v>5</v>
      </c>
      <c r="I428" s="233">
        <v>4284000</v>
      </c>
    </row>
    <row r="429" spans="1:9" ht="15" x14ac:dyDescent="0.25">
      <c r="A429" s="64">
        <v>2</v>
      </c>
      <c r="B429" s="135" t="s">
        <v>1213</v>
      </c>
      <c r="C429" s="135" t="s">
        <v>238</v>
      </c>
      <c r="D429" s="136" t="s">
        <v>1212</v>
      </c>
      <c r="E429" s="137">
        <v>3.2142857142857144</v>
      </c>
      <c r="F429" s="138" t="s">
        <v>14</v>
      </c>
      <c r="G429" s="138">
        <v>14</v>
      </c>
      <c r="H429" s="232" t="s">
        <v>5</v>
      </c>
      <c r="I429" s="233">
        <f>G429*306000</f>
        <v>4284000</v>
      </c>
    </row>
    <row r="430" spans="1:9" ht="15" x14ac:dyDescent="0.25">
      <c r="A430" s="64">
        <v>3</v>
      </c>
      <c r="B430" s="135" t="s">
        <v>1214</v>
      </c>
      <c r="C430" s="135" t="s">
        <v>18</v>
      </c>
      <c r="D430" s="136" t="s">
        <v>1212</v>
      </c>
      <c r="E430" s="137">
        <v>3.3571428571428572</v>
      </c>
      <c r="F430" s="138" t="s">
        <v>7</v>
      </c>
      <c r="G430" s="138">
        <v>14</v>
      </c>
      <c r="H430" s="232" t="s">
        <v>7</v>
      </c>
      <c r="I430" s="233">
        <f>G430*255000</f>
        <v>3570000</v>
      </c>
    </row>
    <row r="431" spans="1:9" ht="15" x14ac:dyDescent="0.25">
      <c r="A431" s="64">
        <v>4</v>
      </c>
      <c r="B431" s="135" t="s">
        <v>1215</v>
      </c>
      <c r="C431" s="135" t="s">
        <v>1216</v>
      </c>
      <c r="D431" s="136" t="s">
        <v>1212</v>
      </c>
      <c r="E431" s="137">
        <v>3.2142857142857144</v>
      </c>
      <c r="F431" s="138" t="s">
        <v>7</v>
      </c>
      <c r="G431" s="138">
        <v>14</v>
      </c>
      <c r="H431" s="232" t="s">
        <v>7</v>
      </c>
      <c r="I431" s="233">
        <f>G431*255000</f>
        <v>3570000</v>
      </c>
    </row>
    <row r="432" spans="1:9" ht="15" x14ac:dyDescent="0.25">
      <c r="A432" s="64">
        <v>5</v>
      </c>
      <c r="B432" s="139" t="s">
        <v>1217</v>
      </c>
      <c r="C432" s="139" t="s">
        <v>1218</v>
      </c>
      <c r="D432" s="140" t="s">
        <v>1219</v>
      </c>
      <c r="E432" s="141">
        <v>3.2142857142857144</v>
      </c>
      <c r="F432" s="142" t="s">
        <v>4</v>
      </c>
      <c r="G432" s="142">
        <v>14</v>
      </c>
      <c r="H432" s="234" t="s">
        <v>5</v>
      </c>
      <c r="I432" s="235">
        <v>4284000</v>
      </c>
    </row>
    <row r="433" spans="1:9" ht="15" x14ac:dyDescent="0.25">
      <c r="A433" s="64">
        <v>6</v>
      </c>
      <c r="B433" s="135" t="s">
        <v>1220</v>
      </c>
      <c r="C433" s="135" t="s">
        <v>1221</v>
      </c>
      <c r="D433" s="136" t="s">
        <v>1219</v>
      </c>
      <c r="E433" s="137">
        <v>3.2857142857142856</v>
      </c>
      <c r="F433" s="138" t="s">
        <v>14</v>
      </c>
      <c r="G433" s="138">
        <v>14</v>
      </c>
      <c r="H433" s="232" t="s">
        <v>5</v>
      </c>
      <c r="I433" s="233">
        <v>4284000</v>
      </c>
    </row>
    <row r="434" spans="1:9" ht="15" x14ac:dyDescent="0.25">
      <c r="A434" s="64">
        <v>7</v>
      </c>
      <c r="B434" s="135" t="s">
        <v>1222</v>
      </c>
      <c r="C434" s="135" t="s">
        <v>1223</v>
      </c>
      <c r="D434" s="136" t="s">
        <v>1219</v>
      </c>
      <c r="E434" s="137">
        <v>3.2142857142857144</v>
      </c>
      <c r="F434" s="138" t="s">
        <v>4</v>
      </c>
      <c r="G434" s="138">
        <v>14</v>
      </c>
      <c r="H434" s="232" t="s">
        <v>5</v>
      </c>
      <c r="I434" s="233">
        <v>4284000</v>
      </c>
    </row>
    <row r="435" spans="1:9" ht="15" x14ac:dyDescent="0.25">
      <c r="A435" s="64">
        <v>8</v>
      </c>
      <c r="B435" s="135" t="s">
        <v>1224</v>
      </c>
      <c r="C435" s="135" t="s">
        <v>257</v>
      </c>
      <c r="D435" s="136" t="s">
        <v>1219</v>
      </c>
      <c r="E435" s="137">
        <v>3.0714285714285716</v>
      </c>
      <c r="F435" s="138" t="s">
        <v>7</v>
      </c>
      <c r="G435" s="138">
        <v>14</v>
      </c>
      <c r="H435" s="232" t="s">
        <v>7</v>
      </c>
      <c r="I435" s="233">
        <v>3570000</v>
      </c>
    </row>
    <row r="436" spans="1:9" ht="15" x14ac:dyDescent="0.25">
      <c r="A436" s="64">
        <v>9</v>
      </c>
      <c r="B436" s="135" t="s">
        <v>1225</v>
      </c>
      <c r="C436" s="135" t="s">
        <v>1226</v>
      </c>
      <c r="D436" s="136" t="s">
        <v>1219</v>
      </c>
      <c r="E436" s="137">
        <v>3.1428571428571428</v>
      </c>
      <c r="F436" s="138" t="s">
        <v>4</v>
      </c>
      <c r="G436" s="138">
        <v>14</v>
      </c>
      <c r="H436" s="232" t="s">
        <v>7</v>
      </c>
      <c r="I436" s="233">
        <v>3570000</v>
      </c>
    </row>
    <row r="437" spans="1:9" ht="15" x14ac:dyDescent="0.25">
      <c r="A437" s="64">
        <v>10</v>
      </c>
      <c r="B437" s="135" t="s">
        <v>1227</v>
      </c>
      <c r="C437" s="135" t="s">
        <v>1228</v>
      </c>
      <c r="D437" s="136" t="s">
        <v>1219</v>
      </c>
      <c r="E437" s="137">
        <v>3</v>
      </c>
      <c r="F437" s="138" t="s">
        <v>7</v>
      </c>
      <c r="G437" s="138">
        <v>14</v>
      </c>
      <c r="H437" s="232" t="s">
        <v>7</v>
      </c>
      <c r="I437" s="233">
        <v>3570000</v>
      </c>
    </row>
    <row r="438" spans="1:9" ht="15" x14ac:dyDescent="0.25">
      <c r="A438" s="64">
        <v>11</v>
      </c>
      <c r="B438" s="135" t="s">
        <v>1229</v>
      </c>
      <c r="C438" s="135" t="s">
        <v>140</v>
      </c>
      <c r="D438" s="136" t="s">
        <v>1219</v>
      </c>
      <c r="E438" s="137">
        <v>3.0714285714285716</v>
      </c>
      <c r="F438" s="138" t="s">
        <v>4</v>
      </c>
      <c r="G438" s="138">
        <v>14</v>
      </c>
      <c r="H438" s="232" t="s">
        <v>7</v>
      </c>
      <c r="I438" s="233">
        <v>3570000</v>
      </c>
    </row>
    <row r="439" spans="1:9" ht="15" x14ac:dyDescent="0.25">
      <c r="A439" s="64">
        <v>12</v>
      </c>
      <c r="B439" s="139" t="s">
        <v>1230</v>
      </c>
      <c r="C439" s="139" t="s">
        <v>1231</v>
      </c>
      <c r="D439" s="140" t="s">
        <v>1232</v>
      </c>
      <c r="E439" s="141">
        <v>3.0714285714285716</v>
      </c>
      <c r="F439" s="142" t="s">
        <v>7</v>
      </c>
      <c r="G439" s="142">
        <v>14</v>
      </c>
      <c r="H439" s="234" t="s">
        <v>7</v>
      </c>
      <c r="I439" s="235">
        <v>3570000</v>
      </c>
    </row>
    <row r="440" spans="1:9" ht="15" x14ac:dyDescent="0.25">
      <c r="A440" s="64">
        <v>13</v>
      </c>
      <c r="B440" s="135" t="s">
        <v>1233</v>
      </c>
      <c r="C440" s="135" t="s">
        <v>1234</v>
      </c>
      <c r="D440" s="136" t="s">
        <v>1232</v>
      </c>
      <c r="E440" s="137">
        <v>3.1666666666666665</v>
      </c>
      <c r="F440" s="138" t="s">
        <v>7</v>
      </c>
      <c r="G440" s="138">
        <v>12</v>
      </c>
      <c r="H440" s="232" t="s">
        <v>7</v>
      </c>
      <c r="I440" s="233">
        <v>3060000</v>
      </c>
    </row>
    <row r="441" spans="1:9" ht="15" x14ac:dyDescent="0.25">
      <c r="A441" s="64">
        <v>14</v>
      </c>
      <c r="B441" s="135" t="s">
        <v>1235</v>
      </c>
      <c r="C441" s="135" t="s">
        <v>1236</v>
      </c>
      <c r="D441" s="136" t="s">
        <v>1232</v>
      </c>
      <c r="E441" s="137">
        <v>3</v>
      </c>
      <c r="F441" s="138" t="s">
        <v>4</v>
      </c>
      <c r="G441" s="138">
        <v>12</v>
      </c>
      <c r="H441" s="232" t="s">
        <v>7</v>
      </c>
      <c r="I441" s="233">
        <v>3060000</v>
      </c>
    </row>
    <row r="442" spans="1:9" ht="15" x14ac:dyDescent="0.25">
      <c r="A442" s="64">
        <v>15</v>
      </c>
      <c r="B442" s="139" t="s">
        <v>1237</v>
      </c>
      <c r="C442" s="139" t="s">
        <v>1238</v>
      </c>
      <c r="D442" s="140" t="s">
        <v>1239</v>
      </c>
      <c r="E442" s="141">
        <v>3.2</v>
      </c>
      <c r="F442" s="142" t="s">
        <v>4</v>
      </c>
      <c r="G442" s="142">
        <v>15</v>
      </c>
      <c r="H442" s="234" t="s">
        <v>5</v>
      </c>
      <c r="I442" s="235">
        <v>4590000</v>
      </c>
    </row>
    <row r="443" spans="1:9" ht="15" x14ac:dyDescent="0.25">
      <c r="A443" s="64">
        <v>16</v>
      </c>
      <c r="B443" s="139" t="s">
        <v>1240</v>
      </c>
      <c r="C443" s="139" t="s">
        <v>1241</v>
      </c>
      <c r="D443" s="140" t="s">
        <v>1239</v>
      </c>
      <c r="E443" s="141">
        <v>3.4666666666666668</v>
      </c>
      <c r="F443" s="142" t="s">
        <v>4</v>
      </c>
      <c r="G443" s="142">
        <v>15</v>
      </c>
      <c r="H443" s="234" t="s">
        <v>5</v>
      </c>
      <c r="I443" s="235">
        <v>4590000</v>
      </c>
    </row>
    <row r="444" spans="1:9" ht="15" x14ac:dyDescent="0.25">
      <c r="A444" s="64">
        <v>17</v>
      </c>
      <c r="B444" s="143" t="s">
        <v>1242</v>
      </c>
      <c r="C444" s="143" t="s">
        <v>1243</v>
      </c>
      <c r="D444" s="144" t="s">
        <v>1239</v>
      </c>
      <c r="E444" s="145">
        <v>3.4666666666666668</v>
      </c>
      <c r="F444" s="50" t="s">
        <v>4</v>
      </c>
      <c r="G444" s="50">
        <v>15</v>
      </c>
      <c r="H444" s="232" t="s">
        <v>5</v>
      </c>
      <c r="I444" s="236">
        <v>4590000</v>
      </c>
    </row>
    <row r="445" spans="1:9" ht="15" x14ac:dyDescent="0.25">
      <c r="A445" s="64">
        <v>18</v>
      </c>
      <c r="B445" s="139" t="s">
        <v>1244</v>
      </c>
      <c r="C445" s="139" t="s">
        <v>145</v>
      </c>
      <c r="D445" s="140" t="s">
        <v>1239</v>
      </c>
      <c r="E445" s="141">
        <v>3.2</v>
      </c>
      <c r="F445" s="142" t="s">
        <v>4</v>
      </c>
      <c r="G445" s="142">
        <v>15</v>
      </c>
      <c r="H445" s="234" t="s">
        <v>5</v>
      </c>
      <c r="I445" s="235">
        <v>4590000</v>
      </c>
    </row>
    <row r="446" spans="1:9" ht="15" x14ac:dyDescent="0.25">
      <c r="A446" s="64">
        <v>19</v>
      </c>
      <c r="B446" s="139" t="s">
        <v>1245</v>
      </c>
      <c r="C446" s="139" t="s">
        <v>94</v>
      </c>
      <c r="D446" s="140" t="s">
        <v>1239</v>
      </c>
      <c r="E446" s="141">
        <v>3.3333333333333335</v>
      </c>
      <c r="F446" s="142" t="s">
        <v>4</v>
      </c>
      <c r="G446" s="142">
        <v>15</v>
      </c>
      <c r="H446" s="234" t="s">
        <v>5</v>
      </c>
      <c r="I446" s="235">
        <v>4590000</v>
      </c>
    </row>
    <row r="447" spans="1:9" ht="15" x14ac:dyDescent="0.25">
      <c r="A447" s="64">
        <v>20</v>
      </c>
      <c r="B447" s="143" t="s">
        <v>1246</v>
      </c>
      <c r="C447" s="143" t="s">
        <v>1247</v>
      </c>
      <c r="D447" s="144" t="s">
        <v>1248</v>
      </c>
      <c r="E447" s="145">
        <v>3.3333333333333335</v>
      </c>
      <c r="F447" s="50" t="s">
        <v>4</v>
      </c>
      <c r="G447" s="50">
        <v>15</v>
      </c>
      <c r="H447" s="232" t="s">
        <v>5</v>
      </c>
      <c r="I447" s="236">
        <v>4590000</v>
      </c>
    </row>
    <row r="448" spans="1:9" ht="15" x14ac:dyDescent="0.25">
      <c r="A448" s="64">
        <v>21</v>
      </c>
      <c r="B448" s="143" t="s">
        <v>1249</v>
      </c>
      <c r="C448" s="143" t="s">
        <v>1250</v>
      </c>
      <c r="D448" s="144" t="s">
        <v>1251</v>
      </c>
      <c r="E448" s="145">
        <v>3.2</v>
      </c>
      <c r="F448" s="50" t="s">
        <v>14</v>
      </c>
      <c r="G448" s="50">
        <v>15</v>
      </c>
      <c r="H448" s="232" t="s">
        <v>5</v>
      </c>
      <c r="I448" s="236">
        <v>4590000</v>
      </c>
    </row>
    <row r="449" spans="1:9" ht="15" x14ac:dyDescent="0.25">
      <c r="A449" s="64">
        <v>22</v>
      </c>
      <c r="B449" s="139" t="s">
        <v>1252</v>
      </c>
      <c r="C449" s="139" t="s">
        <v>1253</v>
      </c>
      <c r="D449" s="140" t="s">
        <v>1251</v>
      </c>
      <c r="E449" s="141">
        <v>3.2</v>
      </c>
      <c r="F449" s="142" t="s">
        <v>4</v>
      </c>
      <c r="G449" s="142">
        <v>15</v>
      </c>
      <c r="H449" s="234" t="s">
        <v>5</v>
      </c>
      <c r="I449" s="235">
        <v>4590000</v>
      </c>
    </row>
    <row r="450" spans="1:9" ht="15" x14ac:dyDescent="0.25">
      <c r="A450" s="64">
        <v>23</v>
      </c>
      <c r="B450" s="139" t="s">
        <v>1254</v>
      </c>
      <c r="C450" s="139" t="s">
        <v>238</v>
      </c>
      <c r="D450" s="140" t="s">
        <v>1251</v>
      </c>
      <c r="E450" s="141">
        <v>3.2307692307692308</v>
      </c>
      <c r="F450" s="142" t="s">
        <v>4</v>
      </c>
      <c r="G450" s="142">
        <v>13</v>
      </c>
      <c r="H450" s="234" t="s">
        <v>5</v>
      </c>
      <c r="I450" s="235">
        <v>3978000</v>
      </c>
    </row>
    <row r="451" spans="1:9" ht="15" x14ac:dyDescent="0.25">
      <c r="A451" s="64">
        <v>24</v>
      </c>
      <c r="B451" s="135" t="s">
        <v>1255</v>
      </c>
      <c r="C451" s="135" t="s">
        <v>1256</v>
      </c>
      <c r="D451" s="136" t="s">
        <v>1251</v>
      </c>
      <c r="E451" s="137">
        <v>3.2</v>
      </c>
      <c r="F451" s="138" t="s">
        <v>14</v>
      </c>
      <c r="G451" s="138">
        <v>15</v>
      </c>
      <c r="H451" s="232" t="s">
        <v>5</v>
      </c>
      <c r="I451" s="233">
        <v>4590000</v>
      </c>
    </row>
    <row r="452" spans="1:9" ht="15" x14ac:dyDescent="0.25">
      <c r="A452" s="64">
        <v>25</v>
      </c>
      <c r="B452" s="139" t="s">
        <v>1257</v>
      </c>
      <c r="C452" s="139" t="s">
        <v>1258</v>
      </c>
      <c r="D452" s="140" t="s">
        <v>1259</v>
      </c>
      <c r="E452" s="141">
        <v>3.4666666666666668</v>
      </c>
      <c r="F452" s="142" t="s">
        <v>4</v>
      </c>
      <c r="G452" s="142">
        <v>15</v>
      </c>
      <c r="H452" s="234" t="s">
        <v>5</v>
      </c>
      <c r="I452" s="235">
        <v>4590000</v>
      </c>
    </row>
    <row r="453" spans="1:9" ht="15" x14ac:dyDescent="0.25">
      <c r="A453" s="64">
        <v>26</v>
      </c>
      <c r="B453" s="139" t="s">
        <v>1260</v>
      </c>
      <c r="C453" s="139" t="s">
        <v>1261</v>
      </c>
      <c r="D453" s="140" t="s">
        <v>1259</v>
      </c>
      <c r="E453" s="141">
        <v>3.3333333333333335</v>
      </c>
      <c r="F453" s="142" t="s">
        <v>4</v>
      </c>
      <c r="G453" s="142">
        <v>15</v>
      </c>
      <c r="H453" s="234" t="s">
        <v>5</v>
      </c>
      <c r="I453" s="235">
        <v>4590000</v>
      </c>
    </row>
    <row r="454" spans="1:9" ht="15" x14ac:dyDescent="0.25">
      <c r="A454" s="64">
        <v>27</v>
      </c>
      <c r="B454" s="143" t="s">
        <v>1262</v>
      </c>
      <c r="C454" s="143" t="s">
        <v>1263</v>
      </c>
      <c r="D454" s="144" t="s">
        <v>1264</v>
      </c>
      <c r="E454" s="145">
        <v>3.2</v>
      </c>
      <c r="F454" s="50" t="s">
        <v>14</v>
      </c>
      <c r="G454" s="50">
        <v>15</v>
      </c>
      <c r="H454" s="232" t="s">
        <v>5</v>
      </c>
      <c r="I454" s="236">
        <v>4590000</v>
      </c>
    </row>
    <row r="455" spans="1:9" ht="15" x14ac:dyDescent="0.25">
      <c r="A455" s="64">
        <v>28</v>
      </c>
      <c r="B455" s="135" t="s">
        <v>1265</v>
      </c>
      <c r="C455" s="135" t="s">
        <v>84</v>
      </c>
      <c r="D455" s="136" t="s">
        <v>1264</v>
      </c>
      <c r="E455" s="137">
        <v>3.2</v>
      </c>
      <c r="F455" s="138" t="s">
        <v>4</v>
      </c>
      <c r="G455" s="138">
        <v>15</v>
      </c>
      <c r="H455" s="232" t="s">
        <v>5</v>
      </c>
      <c r="I455" s="233">
        <v>4590000</v>
      </c>
    </row>
    <row r="456" spans="1:9" ht="15" x14ac:dyDescent="0.25">
      <c r="A456" s="64">
        <v>29</v>
      </c>
      <c r="B456" s="135" t="s">
        <v>1266</v>
      </c>
      <c r="C456" s="135" t="s">
        <v>1267</v>
      </c>
      <c r="D456" s="136" t="s">
        <v>1264</v>
      </c>
      <c r="E456" s="137">
        <v>3.3333333333333335</v>
      </c>
      <c r="F456" s="138" t="s">
        <v>4</v>
      </c>
      <c r="G456" s="138">
        <v>15</v>
      </c>
      <c r="H456" s="232" t="s">
        <v>5</v>
      </c>
      <c r="I456" s="233">
        <v>4590000</v>
      </c>
    </row>
    <row r="457" spans="1:9" ht="15" x14ac:dyDescent="0.25">
      <c r="A457" s="64">
        <v>30</v>
      </c>
      <c r="B457" s="135" t="s">
        <v>1268</v>
      </c>
      <c r="C457" s="135" t="s">
        <v>1269</v>
      </c>
      <c r="D457" s="136" t="s">
        <v>1264</v>
      </c>
      <c r="E457" s="137">
        <v>3.2</v>
      </c>
      <c r="F457" s="138" t="s">
        <v>4</v>
      </c>
      <c r="G457" s="138">
        <v>15</v>
      </c>
      <c r="H457" s="232" t="s">
        <v>5</v>
      </c>
      <c r="I457" s="233">
        <v>4590000</v>
      </c>
    </row>
    <row r="458" spans="1:9" ht="15" x14ac:dyDescent="0.25">
      <c r="A458" s="64">
        <v>31</v>
      </c>
      <c r="B458" s="135" t="s">
        <v>1270</v>
      </c>
      <c r="C458" s="135" t="s">
        <v>1271</v>
      </c>
      <c r="D458" s="136" t="s">
        <v>1264</v>
      </c>
      <c r="E458" s="137">
        <v>3.2666666666666666</v>
      </c>
      <c r="F458" s="138" t="s">
        <v>14</v>
      </c>
      <c r="G458" s="138">
        <v>15</v>
      </c>
      <c r="H458" s="232" t="s">
        <v>5</v>
      </c>
      <c r="I458" s="233">
        <v>4590000</v>
      </c>
    </row>
    <row r="459" spans="1:9" ht="15" x14ac:dyDescent="0.25">
      <c r="A459" s="64">
        <v>32</v>
      </c>
      <c r="B459" s="135" t="s">
        <v>1272</v>
      </c>
      <c r="C459" s="135" t="s">
        <v>1273</v>
      </c>
      <c r="D459" s="136" t="s">
        <v>1239</v>
      </c>
      <c r="E459" s="137">
        <v>3.0666666666666669</v>
      </c>
      <c r="F459" s="63" t="s">
        <v>14</v>
      </c>
      <c r="G459" s="138">
        <v>15</v>
      </c>
      <c r="H459" s="232" t="s">
        <v>7</v>
      </c>
      <c r="I459" s="233">
        <v>3825000</v>
      </c>
    </row>
    <row r="460" spans="1:9" ht="15" x14ac:dyDescent="0.25">
      <c r="A460" s="64">
        <v>33</v>
      </c>
      <c r="B460" s="135" t="s">
        <v>1274</v>
      </c>
      <c r="C460" s="135" t="s">
        <v>1275</v>
      </c>
      <c r="D460" s="136" t="s">
        <v>1264</v>
      </c>
      <c r="E460" s="137">
        <v>3.1333333333333333</v>
      </c>
      <c r="F460" s="63" t="s">
        <v>4</v>
      </c>
      <c r="G460" s="138">
        <v>15</v>
      </c>
      <c r="H460" s="232" t="s">
        <v>7</v>
      </c>
      <c r="I460" s="233">
        <v>3825000</v>
      </c>
    </row>
    <row r="461" spans="1:9" ht="15" x14ac:dyDescent="0.25">
      <c r="A461" s="64">
        <v>34</v>
      </c>
      <c r="B461" s="135" t="s">
        <v>1276</v>
      </c>
      <c r="C461" s="135" t="s">
        <v>31</v>
      </c>
      <c r="D461" s="136" t="s">
        <v>1277</v>
      </c>
      <c r="E461" s="137">
        <v>3.5333333333333332</v>
      </c>
      <c r="F461" s="138" t="s">
        <v>14</v>
      </c>
      <c r="G461" s="138">
        <v>15</v>
      </c>
      <c r="H461" s="232" t="s">
        <v>5</v>
      </c>
      <c r="I461" s="233">
        <v>4590000</v>
      </c>
    </row>
    <row r="462" spans="1:9" ht="15" x14ac:dyDescent="0.25">
      <c r="A462" s="64">
        <v>35</v>
      </c>
      <c r="B462" s="135" t="s">
        <v>1278</v>
      </c>
      <c r="C462" s="135" t="s">
        <v>42</v>
      </c>
      <c r="D462" s="136" t="s">
        <v>1277</v>
      </c>
      <c r="E462" s="137">
        <v>3.2</v>
      </c>
      <c r="F462" s="138" t="s">
        <v>4</v>
      </c>
      <c r="G462" s="138">
        <v>15</v>
      </c>
      <c r="H462" s="232" t="s">
        <v>5</v>
      </c>
      <c r="I462" s="233">
        <v>4590000</v>
      </c>
    </row>
    <row r="463" spans="1:9" ht="15" x14ac:dyDescent="0.25">
      <c r="A463" s="64">
        <v>36</v>
      </c>
      <c r="B463" s="139" t="s">
        <v>1279</v>
      </c>
      <c r="C463" s="139" t="s">
        <v>1280</v>
      </c>
      <c r="D463" s="140" t="s">
        <v>1281</v>
      </c>
      <c r="E463" s="141">
        <v>3.3333333333333335</v>
      </c>
      <c r="F463" s="142" t="s">
        <v>4</v>
      </c>
      <c r="G463" s="142">
        <v>15</v>
      </c>
      <c r="H463" s="234" t="s">
        <v>5</v>
      </c>
      <c r="I463" s="235">
        <v>4590000</v>
      </c>
    </row>
    <row r="464" spans="1:9" ht="15" x14ac:dyDescent="0.25">
      <c r="A464" s="64">
        <v>37</v>
      </c>
      <c r="B464" s="139" t="s">
        <v>1282</v>
      </c>
      <c r="C464" s="139" t="s">
        <v>1283</v>
      </c>
      <c r="D464" s="140" t="s">
        <v>1281</v>
      </c>
      <c r="E464" s="141">
        <v>3.3333333333333335</v>
      </c>
      <c r="F464" s="142" t="s">
        <v>4</v>
      </c>
      <c r="G464" s="142">
        <v>15</v>
      </c>
      <c r="H464" s="234" t="s">
        <v>5</v>
      </c>
      <c r="I464" s="235">
        <v>4590000</v>
      </c>
    </row>
    <row r="465" spans="1:9" ht="15" x14ac:dyDescent="0.25">
      <c r="A465" s="64">
        <v>38</v>
      </c>
      <c r="B465" s="139" t="s">
        <v>1284</v>
      </c>
      <c r="C465" s="139" t="s">
        <v>237</v>
      </c>
      <c r="D465" s="140" t="s">
        <v>1281</v>
      </c>
      <c r="E465" s="141">
        <v>3.2666666666666666</v>
      </c>
      <c r="F465" s="142" t="s">
        <v>4</v>
      </c>
      <c r="G465" s="142">
        <v>15</v>
      </c>
      <c r="H465" s="234" t="s">
        <v>5</v>
      </c>
      <c r="I465" s="235">
        <v>4590000</v>
      </c>
    </row>
    <row r="466" spans="1:9" ht="15" x14ac:dyDescent="0.25">
      <c r="A466" s="64">
        <v>39</v>
      </c>
      <c r="B466" s="139" t="s">
        <v>1285</v>
      </c>
      <c r="C466" s="139" t="s">
        <v>145</v>
      </c>
      <c r="D466" s="140" t="s">
        <v>1281</v>
      </c>
      <c r="E466" s="141">
        <v>3.2666666666666666</v>
      </c>
      <c r="F466" s="142" t="s">
        <v>4</v>
      </c>
      <c r="G466" s="142">
        <v>15</v>
      </c>
      <c r="H466" s="234" t="s">
        <v>5</v>
      </c>
      <c r="I466" s="235">
        <v>4590000</v>
      </c>
    </row>
    <row r="467" spans="1:9" ht="15" x14ac:dyDescent="0.25">
      <c r="A467" s="64">
        <v>40</v>
      </c>
      <c r="B467" s="135" t="s">
        <v>1286</v>
      </c>
      <c r="C467" s="135" t="s">
        <v>1287</v>
      </c>
      <c r="D467" s="136" t="s">
        <v>1281</v>
      </c>
      <c r="E467" s="137">
        <v>3.2</v>
      </c>
      <c r="F467" s="138" t="s">
        <v>4</v>
      </c>
      <c r="G467" s="138">
        <v>15</v>
      </c>
      <c r="H467" s="232" t="s">
        <v>5</v>
      </c>
      <c r="I467" s="233">
        <v>4590000</v>
      </c>
    </row>
    <row r="468" spans="1:9" ht="15" x14ac:dyDescent="0.25">
      <c r="A468" s="64">
        <v>41</v>
      </c>
      <c r="B468" s="135" t="s">
        <v>1288</v>
      </c>
      <c r="C468" s="135" t="s">
        <v>1289</v>
      </c>
      <c r="D468" s="136" t="s">
        <v>1290</v>
      </c>
      <c r="E468" s="137">
        <v>3.3333333333333335</v>
      </c>
      <c r="F468" s="138" t="s">
        <v>4</v>
      </c>
      <c r="G468" s="138">
        <v>15</v>
      </c>
      <c r="H468" s="232" t="s">
        <v>5</v>
      </c>
      <c r="I468" s="233">
        <v>4590000</v>
      </c>
    </row>
    <row r="469" spans="1:9" ht="15" x14ac:dyDescent="0.25">
      <c r="A469" s="64">
        <v>42</v>
      </c>
      <c r="B469" s="139" t="s">
        <v>1291</v>
      </c>
      <c r="C469" s="139" t="s">
        <v>121</v>
      </c>
      <c r="D469" s="140" t="s">
        <v>1290</v>
      </c>
      <c r="E469" s="141">
        <v>3.3333333333333335</v>
      </c>
      <c r="F469" s="142" t="s">
        <v>4</v>
      </c>
      <c r="G469" s="142">
        <v>15</v>
      </c>
      <c r="H469" s="234" t="s">
        <v>5</v>
      </c>
      <c r="I469" s="235">
        <v>4590000</v>
      </c>
    </row>
    <row r="470" spans="1:9" ht="15" x14ac:dyDescent="0.25">
      <c r="A470" s="64">
        <v>43</v>
      </c>
      <c r="B470" s="139" t="s">
        <v>1292</v>
      </c>
      <c r="C470" s="139" t="s">
        <v>367</v>
      </c>
      <c r="D470" s="140" t="s">
        <v>1290</v>
      </c>
      <c r="E470" s="141">
        <v>3.5333333333333332</v>
      </c>
      <c r="F470" s="142" t="s">
        <v>4</v>
      </c>
      <c r="G470" s="142">
        <v>15</v>
      </c>
      <c r="H470" s="234" t="s">
        <v>5</v>
      </c>
      <c r="I470" s="235">
        <v>4590000</v>
      </c>
    </row>
    <row r="471" spans="1:9" ht="15" x14ac:dyDescent="0.25">
      <c r="A471" s="64">
        <v>44</v>
      </c>
      <c r="B471" s="135" t="s">
        <v>1293</v>
      </c>
      <c r="C471" s="135" t="s">
        <v>1294</v>
      </c>
      <c r="D471" s="136" t="s">
        <v>1277</v>
      </c>
      <c r="E471" s="137">
        <v>2.8</v>
      </c>
      <c r="F471" s="138" t="s">
        <v>14</v>
      </c>
      <c r="G471" s="138">
        <v>15</v>
      </c>
      <c r="H471" s="232" t="s">
        <v>7</v>
      </c>
      <c r="I471" s="233">
        <v>3825000</v>
      </c>
    </row>
    <row r="472" spans="1:9" ht="15" x14ac:dyDescent="0.25">
      <c r="A472" s="64">
        <v>45</v>
      </c>
      <c r="B472" s="135" t="s">
        <v>1295</v>
      </c>
      <c r="C472" s="135" t="s">
        <v>1296</v>
      </c>
      <c r="D472" s="136" t="s">
        <v>1297</v>
      </c>
      <c r="E472" s="137">
        <v>2.8666666666666667</v>
      </c>
      <c r="F472" s="138" t="s">
        <v>4</v>
      </c>
      <c r="G472" s="138">
        <v>15</v>
      </c>
      <c r="H472" s="232" t="s">
        <v>7</v>
      </c>
      <c r="I472" s="233">
        <v>3825000</v>
      </c>
    </row>
    <row r="473" spans="1:9" ht="15" x14ac:dyDescent="0.25">
      <c r="A473" s="64">
        <v>46</v>
      </c>
      <c r="B473" s="135" t="s">
        <v>1298</v>
      </c>
      <c r="C473" s="135" t="s">
        <v>1299</v>
      </c>
      <c r="D473" s="136" t="s">
        <v>1297</v>
      </c>
      <c r="E473" s="137">
        <v>3</v>
      </c>
      <c r="F473" s="138" t="s">
        <v>4</v>
      </c>
      <c r="G473" s="138">
        <v>15</v>
      </c>
      <c r="H473" s="232" t="s">
        <v>7</v>
      </c>
      <c r="I473" s="233">
        <v>3825000</v>
      </c>
    </row>
    <row r="474" spans="1:9" ht="15" x14ac:dyDescent="0.25">
      <c r="A474" s="64">
        <v>47</v>
      </c>
      <c r="B474" s="139" t="s">
        <v>1300</v>
      </c>
      <c r="C474" s="139" t="s">
        <v>1301</v>
      </c>
      <c r="D474" s="140" t="s">
        <v>1297</v>
      </c>
      <c r="E474" s="141">
        <v>3.0666666666666669</v>
      </c>
      <c r="F474" s="142" t="s">
        <v>7</v>
      </c>
      <c r="G474" s="142">
        <v>15</v>
      </c>
      <c r="H474" s="234" t="s">
        <v>7</v>
      </c>
      <c r="I474" s="235">
        <v>3825000</v>
      </c>
    </row>
    <row r="475" spans="1:9" ht="15" x14ac:dyDescent="0.25">
      <c r="A475" s="64">
        <v>48</v>
      </c>
      <c r="B475" s="135" t="s">
        <v>1302</v>
      </c>
      <c r="C475" s="135" t="s">
        <v>310</v>
      </c>
      <c r="D475" s="136" t="s">
        <v>1281</v>
      </c>
      <c r="E475" s="137">
        <v>3</v>
      </c>
      <c r="F475" s="138" t="s">
        <v>4</v>
      </c>
      <c r="G475" s="138">
        <v>15</v>
      </c>
      <c r="H475" s="232" t="s">
        <v>7</v>
      </c>
      <c r="I475" s="233">
        <v>3825000</v>
      </c>
    </row>
    <row r="476" spans="1:9" ht="15" x14ac:dyDescent="0.25">
      <c r="A476" s="64">
        <v>49</v>
      </c>
      <c r="B476" s="135" t="s">
        <v>1303</v>
      </c>
      <c r="C476" s="135" t="s">
        <v>1304</v>
      </c>
      <c r="D476" s="136" t="s">
        <v>1281</v>
      </c>
      <c r="E476" s="137">
        <v>3</v>
      </c>
      <c r="F476" s="138" t="s">
        <v>7</v>
      </c>
      <c r="G476" s="138">
        <v>15</v>
      </c>
      <c r="H476" s="232" t="s">
        <v>7</v>
      </c>
      <c r="I476" s="233">
        <v>3825000</v>
      </c>
    </row>
    <row r="477" spans="1:9" ht="15" x14ac:dyDescent="0.25">
      <c r="A477" s="64">
        <v>50</v>
      </c>
      <c r="B477" s="135" t="s">
        <v>1305</v>
      </c>
      <c r="C477" s="135" t="s">
        <v>1306</v>
      </c>
      <c r="D477" s="136" t="s">
        <v>1281</v>
      </c>
      <c r="E477" s="137">
        <v>3</v>
      </c>
      <c r="F477" s="138" t="s">
        <v>14</v>
      </c>
      <c r="G477" s="138">
        <v>15</v>
      </c>
      <c r="H477" s="232" t="s">
        <v>7</v>
      </c>
      <c r="I477" s="233">
        <v>3825000</v>
      </c>
    </row>
    <row r="478" spans="1:9" ht="15" x14ac:dyDescent="0.25">
      <c r="A478" s="64">
        <v>51</v>
      </c>
      <c r="B478" s="135" t="s">
        <v>1307</v>
      </c>
      <c r="C478" s="135" t="s">
        <v>44</v>
      </c>
      <c r="D478" s="136" t="s">
        <v>1281</v>
      </c>
      <c r="E478" s="137">
        <v>3.1333333333333333</v>
      </c>
      <c r="F478" s="138" t="s">
        <v>7</v>
      </c>
      <c r="G478" s="138">
        <v>15</v>
      </c>
      <c r="H478" s="232" t="s">
        <v>7</v>
      </c>
      <c r="I478" s="233">
        <v>3825000</v>
      </c>
    </row>
    <row r="479" spans="1:9" ht="15" x14ac:dyDescent="0.25">
      <c r="A479" s="64">
        <v>52</v>
      </c>
      <c r="B479" s="139" t="s">
        <v>1308</v>
      </c>
      <c r="C479" s="139" t="s">
        <v>102</v>
      </c>
      <c r="D479" s="140" t="s">
        <v>1290</v>
      </c>
      <c r="E479" s="141">
        <v>3.0666666666666669</v>
      </c>
      <c r="F479" s="142" t="s">
        <v>7</v>
      </c>
      <c r="G479" s="142">
        <v>15</v>
      </c>
      <c r="H479" s="234" t="s">
        <v>7</v>
      </c>
      <c r="I479" s="235">
        <v>3825000</v>
      </c>
    </row>
    <row r="480" spans="1:9" ht="15" x14ac:dyDescent="0.25">
      <c r="A480" s="64">
        <v>53</v>
      </c>
      <c r="B480" s="146" t="s">
        <v>1309</v>
      </c>
      <c r="C480" s="146" t="s">
        <v>1310</v>
      </c>
      <c r="D480" s="147" t="s">
        <v>1311</v>
      </c>
      <c r="E480" s="148">
        <v>2.8461538461538463</v>
      </c>
      <c r="F480" s="64" t="s">
        <v>4</v>
      </c>
      <c r="G480" s="149">
        <v>13</v>
      </c>
      <c r="H480" s="232" t="s">
        <v>7</v>
      </c>
      <c r="I480" s="237">
        <v>3965000</v>
      </c>
    </row>
    <row r="481" spans="1:9" ht="15" x14ac:dyDescent="0.25">
      <c r="A481" s="267">
        <v>54</v>
      </c>
      <c r="B481" s="268" t="s">
        <v>1312</v>
      </c>
      <c r="C481" s="268" t="s">
        <v>1313</v>
      </c>
      <c r="D481" s="269" t="s">
        <v>1314</v>
      </c>
      <c r="E481" s="270">
        <v>2.7692307692307692</v>
      </c>
      <c r="F481" s="271" t="s">
        <v>14</v>
      </c>
      <c r="G481" s="272">
        <v>13</v>
      </c>
      <c r="H481" s="238" t="s">
        <v>7</v>
      </c>
      <c r="I481" s="273">
        <v>3965000</v>
      </c>
    </row>
    <row r="482" spans="1:9" ht="14.25" x14ac:dyDescent="0.2">
      <c r="A482" s="318" t="s">
        <v>17</v>
      </c>
      <c r="B482" s="318"/>
      <c r="C482" s="318"/>
      <c r="D482" s="318"/>
      <c r="E482" s="318"/>
      <c r="F482" s="318"/>
      <c r="G482" s="318"/>
      <c r="H482" s="318"/>
      <c r="I482" s="274">
        <f>SUM(I428:I481)</f>
        <v>225853000</v>
      </c>
    </row>
    <row r="483" spans="1:9" ht="15" x14ac:dyDescent="0.25">
      <c r="A483" s="195"/>
      <c r="B483" s="180"/>
      <c r="C483" s="180"/>
      <c r="D483" s="181"/>
      <c r="E483" s="182"/>
      <c r="F483" s="275"/>
      <c r="G483" s="183"/>
      <c r="H483" s="240"/>
      <c r="I483" s="241"/>
    </row>
    <row r="484" spans="1:9" ht="15" x14ac:dyDescent="0.25">
      <c r="A484" s="324" t="s">
        <v>1493</v>
      </c>
      <c r="B484" s="324"/>
      <c r="C484" s="324"/>
      <c r="D484" s="181"/>
      <c r="E484" s="182"/>
      <c r="F484" s="239"/>
      <c r="G484" s="183"/>
      <c r="H484" s="240"/>
      <c r="I484" s="241"/>
    </row>
    <row r="485" spans="1:9" ht="15" x14ac:dyDescent="0.25">
      <c r="A485" s="195"/>
      <c r="B485" s="180"/>
      <c r="C485" s="180"/>
      <c r="D485" s="181"/>
      <c r="E485" s="182"/>
      <c r="F485" s="276"/>
      <c r="G485" s="183"/>
      <c r="H485" s="240"/>
      <c r="I485" s="241"/>
    </row>
    <row r="486" spans="1:9" ht="42.75" x14ac:dyDescent="0.2">
      <c r="A486" s="150" t="s">
        <v>0</v>
      </c>
      <c r="B486" s="150" t="s">
        <v>19</v>
      </c>
      <c r="C486" s="150" t="s">
        <v>1</v>
      </c>
      <c r="D486" s="151" t="s">
        <v>20</v>
      </c>
      <c r="E486" s="152" t="s">
        <v>936</v>
      </c>
      <c r="F486" s="151" t="s">
        <v>21</v>
      </c>
      <c r="G486" s="151" t="s">
        <v>22</v>
      </c>
      <c r="H486" s="151" t="s">
        <v>23</v>
      </c>
      <c r="I486" s="153" t="s">
        <v>937</v>
      </c>
    </row>
    <row r="487" spans="1:9" ht="15" x14ac:dyDescent="0.25">
      <c r="A487" s="7">
        <v>1</v>
      </c>
      <c r="B487" s="168" t="s">
        <v>1315</v>
      </c>
      <c r="C487" s="168" t="s">
        <v>1316</v>
      </c>
      <c r="D487" s="169" t="s">
        <v>1317</v>
      </c>
      <c r="E487" s="170">
        <v>3.2857142857142856</v>
      </c>
      <c r="F487" s="171" t="s">
        <v>4</v>
      </c>
      <c r="G487" s="171">
        <v>14</v>
      </c>
      <c r="H487" s="5" t="s">
        <v>5</v>
      </c>
      <c r="I487" s="9">
        <f>366000*G487</f>
        <v>5124000</v>
      </c>
    </row>
    <row r="488" spans="1:9" ht="15" x14ac:dyDescent="0.25">
      <c r="A488" s="7">
        <v>2</v>
      </c>
      <c r="B488" s="175" t="s">
        <v>1327</v>
      </c>
      <c r="C488" s="168" t="s">
        <v>1328</v>
      </c>
      <c r="D488" s="169" t="s">
        <v>1329</v>
      </c>
      <c r="E488" s="170">
        <v>2.9285714285714284</v>
      </c>
      <c r="F488" s="171" t="s">
        <v>4</v>
      </c>
      <c r="G488" s="171">
        <v>14</v>
      </c>
      <c r="H488" s="5" t="s">
        <v>7</v>
      </c>
      <c r="I488" s="9">
        <f t="shared" ref="I488:I494" si="4">305000*G488</f>
        <v>4270000</v>
      </c>
    </row>
    <row r="489" spans="1:9" ht="15" x14ac:dyDescent="0.25">
      <c r="A489" s="7">
        <v>3</v>
      </c>
      <c r="B489" s="175" t="s">
        <v>1330</v>
      </c>
      <c r="C489" s="168" t="s">
        <v>1331</v>
      </c>
      <c r="D489" s="169" t="s">
        <v>1329</v>
      </c>
      <c r="E489" s="170">
        <v>2.5</v>
      </c>
      <c r="F489" s="171" t="s">
        <v>302</v>
      </c>
      <c r="G489" s="171">
        <v>14</v>
      </c>
      <c r="H489" s="5" t="s">
        <v>7</v>
      </c>
      <c r="I489" s="9">
        <f t="shared" si="4"/>
        <v>4270000</v>
      </c>
    </row>
    <row r="490" spans="1:9" ht="15" x14ac:dyDescent="0.25">
      <c r="A490" s="7">
        <v>4</v>
      </c>
      <c r="B490" s="175" t="s">
        <v>1332</v>
      </c>
      <c r="C490" s="168" t="s">
        <v>1333</v>
      </c>
      <c r="D490" s="169" t="s">
        <v>1329</v>
      </c>
      <c r="E490" s="170">
        <v>2.5</v>
      </c>
      <c r="F490" s="171" t="s">
        <v>302</v>
      </c>
      <c r="G490" s="171">
        <v>14</v>
      </c>
      <c r="H490" s="5" t="s">
        <v>7</v>
      </c>
      <c r="I490" s="9">
        <f t="shared" si="4"/>
        <v>4270000</v>
      </c>
    </row>
    <row r="491" spans="1:9" ht="15" x14ac:dyDescent="0.25">
      <c r="A491" s="7">
        <v>5</v>
      </c>
      <c r="B491" s="175" t="s">
        <v>1336</v>
      </c>
      <c r="C491" s="168" t="s">
        <v>1337</v>
      </c>
      <c r="D491" s="169" t="s">
        <v>1329</v>
      </c>
      <c r="E491" s="170">
        <v>2.9285714285714284</v>
      </c>
      <c r="F491" s="171" t="s">
        <v>4</v>
      </c>
      <c r="G491" s="171">
        <v>14</v>
      </c>
      <c r="H491" s="5" t="s">
        <v>7</v>
      </c>
      <c r="I491" s="9">
        <f t="shared" si="4"/>
        <v>4270000</v>
      </c>
    </row>
    <row r="492" spans="1:9" ht="15" x14ac:dyDescent="0.25">
      <c r="A492" s="7">
        <v>6</v>
      </c>
      <c r="B492" s="175" t="s">
        <v>1338</v>
      </c>
      <c r="C492" s="168" t="s">
        <v>1339</v>
      </c>
      <c r="D492" s="169" t="s">
        <v>1329</v>
      </c>
      <c r="E492" s="170">
        <v>2.6428571428571428</v>
      </c>
      <c r="F492" s="171" t="s">
        <v>7</v>
      </c>
      <c r="G492" s="171">
        <v>14</v>
      </c>
      <c r="H492" s="5" t="s">
        <v>7</v>
      </c>
      <c r="I492" s="9">
        <f t="shared" si="4"/>
        <v>4270000</v>
      </c>
    </row>
    <row r="493" spans="1:9" ht="15" x14ac:dyDescent="0.25">
      <c r="A493" s="7">
        <v>7</v>
      </c>
      <c r="B493" s="175" t="s">
        <v>1355</v>
      </c>
      <c r="C493" s="168" t="s">
        <v>1356</v>
      </c>
      <c r="D493" s="169" t="s">
        <v>1329</v>
      </c>
      <c r="E493" s="170">
        <v>2.5</v>
      </c>
      <c r="F493" s="171" t="s">
        <v>7</v>
      </c>
      <c r="G493" s="171">
        <v>14</v>
      </c>
      <c r="H493" s="5" t="s">
        <v>7</v>
      </c>
      <c r="I493" s="9">
        <f t="shared" si="4"/>
        <v>4270000</v>
      </c>
    </row>
    <row r="494" spans="1:9" ht="15" x14ac:dyDescent="0.25">
      <c r="A494" s="7">
        <v>8</v>
      </c>
      <c r="B494" s="175" t="s">
        <v>1346</v>
      </c>
      <c r="C494" s="168" t="s">
        <v>1347</v>
      </c>
      <c r="D494" s="169" t="s">
        <v>1348</v>
      </c>
      <c r="E494" s="170">
        <v>2.5</v>
      </c>
      <c r="F494" s="171" t="s">
        <v>4</v>
      </c>
      <c r="G494" s="171">
        <v>14</v>
      </c>
      <c r="H494" s="5" t="s">
        <v>7</v>
      </c>
      <c r="I494" s="9">
        <f t="shared" si="4"/>
        <v>4270000</v>
      </c>
    </row>
    <row r="495" spans="1:9" ht="15" x14ac:dyDescent="0.25">
      <c r="A495" s="7">
        <v>9</v>
      </c>
      <c r="B495" s="168" t="s">
        <v>1318</v>
      </c>
      <c r="C495" s="168" t="s">
        <v>1319</v>
      </c>
      <c r="D495" s="169" t="s">
        <v>1320</v>
      </c>
      <c r="E495" s="170">
        <v>3.2857142857142856</v>
      </c>
      <c r="F495" s="171" t="s">
        <v>4</v>
      </c>
      <c r="G495" s="171">
        <v>14</v>
      </c>
      <c r="H495" s="5" t="s">
        <v>5</v>
      </c>
      <c r="I495" s="9">
        <f>366000*G495</f>
        <v>5124000</v>
      </c>
    </row>
    <row r="496" spans="1:9" ht="15" x14ac:dyDescent="0.25">
      <c r="A496" s="7">
        <v>10</v>
      </c>
      <c r="B496" s="175" t="s">
        <v>1334</v>
      </c>
      <c r="C496" s="168" t="s">
        <v>1335</v>
      </c>
      <c r="D496" s="169" t="s">
        <v>1320</v>
      </c>
      <c r="E496" s="170">
        <v>3.1428571428571428</v>
      </c>
      <c r="F496" s="171" t="s">
        <v>7</v>
      </c>
      <c r="G496" s="171">
        <v>14</v>
      </c>
      <c r="H496" s="5" t="s">
        <v>7</v>
      </c>
      <c r="I496" s="9">
        <f t="shared" ref="I496:I506" si="5">305000*G496</f>
        <v>4270000</v>
      </c>
    </row>
    <row r="497" spans="1:9" ht="15" x14ac:dyDescent="0.25">
      <c r="A497" s="7">
        <v>11</v>
      </c>
      <c r="B497" s="175" t="s">
        <v>1351</v>
      </c>
      <c r="C497" s="168" t="s">
        <v>1352</v>
      </c>
      <c r="D497" s="169" t="s">
        <v>1320</v>
      </c>
      <c r="E497" s="170">
        <v>2.5</v>
      </c>
      <c r="F497" s="171" t="s">
        <v>7</v>
      </c>
      <c r="G497" s="171">
        <v>14</v>
      </c>
      <c r="H497" s="5" t="s">
        <v>7</v>
      </c>
      <c r="I497" s="9">
        <f t="shared" si="5"/>
        <v>4270000</v>
      </c>
    </row>
    <row r="498" spans="1:9" ht="15" x14ac:dyDescent="0.25">
      <c r="A498" s="7">
        <v>12</v>
      </c>
      <c r="B498" s="175" t="s">
        <v>1353</v>
      </c>
      <c r="C498" s="168" t="s">
        <v>1354</v>
      </c>
      <c r="D498" s="169" t="s">
        <v>1320</v>
      </c>
      <c r="E498" s="170">
        <v>2.6428571428571428</v>
      </c>
      <c r="F498" s="171" t="s">
        <v>7</v>
      </c>
      <c r="G498" s="171">
        <v>14</v>
      </c>
      <c r="H498" s="5" t="s">
        <v>7</v>
      </c>
      <c r="I498" s="9">
        <f t="shared" si="5"/>
        <v>4270000</v>
      </c>
    </row>
    <row r="499" spans="1:9" ht="15" x14ac:dyDescent="0.25">
      <c r="A499" s="7">
        <v>13</v>
      </c>
      <c r="B499" s="175" t="s">
        <v>1321</v>
      </c>
      <c r="C499" s="168" t="s">
        <v>63</v>
      </c>
      <c r="D499" s="169" t="s">
        <v>1322</v>
      </c>
      <c r="E499" s="170">
        <v>2.5</v>
      </c>
      <c r="F499" s="171" t="s">
        <v>7</v>
      </c>
      <c r="G499" s="171">
        <v>14</v>
      </c>
      <c r="H499" s="5" t="s">
        <v>7</v>
      </c>
      <c r="I499" s="9">
        <f t="shared" si="5"/>
        <v>4270000</v>
      </c>
    </row>
    <row r="500" spans="1:9" ht="15" x14ac:dyDescent="0.25">
      <c r="A500" s="7">
        <v>14</v>
      </c>
      <c r="B500" s="175" t="s">
        <v>1323</v>
      </c>
      <c r="C500" s="168" t="s">
        <v>1324</v>
      </c>
      <c r="D500" s="169" t="s">
        <v>1322</v>
      </c>
      <c r="E500" s="170">
        <v>2.5</v>
      </c>
      <c r="F500" s="171" t="s">
        <v>7</v>
      </c>
      <c r="G500" s="171">
        <v>14</v>
      </c>
      <c r="H500" s="5" t="s">
        <v>7</v>
      </c>
      <c r="I500" s="9">
        <f t="shared" si="5"/>
        <v>4270000</v>
      </c>
    </row>
    <row r="501" spans="1:9" ht="15" x14ac:dyDescent="0.25">
      <c r="A501" s="7">
        <v>15</v>
      </c>
      <c r="B501" s="175" t="s">
        <v>1325</v>
      </c>
      <c r="C501" s="168" t="s">
        <v>133</v>
      </c>
      <c r="D501" s="169" t="s">
        <v>1322</v>
      </c>
      <c r="E501" s="170">
        <v>2.5</v>
      </c>
      <c r="F501" s="171" t="s">
        <v>7</v>
      </c>
      <c r="G501" s="171">
        <v>14</v>
      </c>
      <c r="H501" s="5" t="s">
        <v>7</v>
      </c>
      <c r="I501" s="9">
        <f t="shared" si="5"/>
        <v>4270000</v>
      </c>
    </row>
    <row r="502" spans="1:9" ht="15" x14ac:dyDescent="0.25">
      <c r="A502" s="7">
        <v>16</v>
      </c>
      <c r="B502" s="175" t="s">
        <v>1326</v>
      </c>
      <c r="C502" s="168" t="s">
        <v>136</v>
      </c>
      <c r="D502" s="169" t="s">
        <v>1322</v>
      </c>
      <c r="E502" s="170">
        <v>2.5</v>
      </c>
      <c r="F502" s="171" t="s">
        <v>7</v>
      </c>
      <c r="G502" s="171">
        <v>14</v>
      </c>
      <c r="H502" s="5" t="s">
        <v>7</v>
      </c>
      <c r="I502" s="9">
        <f t="shared" si="5"/>
        <v>4270000</v>
      </c>
    </row>
    <row r="503" spans="1:9" ht="15" x14ac:dyDescent="0.25">
      <c r="A503" s="7">
        <v>17</v>
      </c>
      <c r="B503" s="175" t="s">
        <v>1340</v>
      </c>
      <c r="C503" s="168" t="s">
        <v>1341</v>
      </c>
      <c r="D503" s="169" t="s">
        <v>1322</v>
      </c>
      <c r="E503" s="170">
        <v>2.5</v>
      </c>
      <c r="F503" s="171" t="s">
        <v>7</v>
      </c>
      <c r="G503" s="171">
        <v>14</v>
      </c>
      <c r="H503" s="5" t="s">
        <v>7</v>
      </c>
      <c r="I503" s="9">
        <f t="shared" si="5"/>
        <v>4270000</v>
      </c>
    </row>
    <row r="504" spans="1:9" ht="15" x14ac:dyDescent="0.25">
      <c r="A504" s="7">
        <v>18</v>
      </c>
      <c r="B504" s="175" t="s">
        <v>1342</v>
      </c>
      <c r="C504" s="168" t="s">
        <v>1343</v>
      </c>
      <c r="D504" s="169" t="s">
        <v>1322</v>
      </c>
      <c r="E504" s="170">
        <v>2.7142857142857144</v>
      </c>
      <c r="F504" s="171" t="s">
        <v>7</v>
      </c>
      <c r="G504" s="171">
        <v>14</v>
      </c>
      <c r="H504" s="5" t="s">
        <v>7</v>
      </c>
      <c r="I504" s="9">
        <f t="shared" si="5"/>
        <v>4270000</v>
      </c>
    </row>
    <row r="505" spans="1:9" ht="15" x14ac:dyDescent="0.25">
      <c r="A505" s="7">
        <v>19</v>
      </c>
      <c r="B505" s="175" t="s">
        <v>1344</v>
      </c>
      <c r="C505" s="168" t="s">
        <v>1345</v>
      </c>
      <c r="D505" s="169" t="s">
        <v>1322</v>
      </c>
      <c r="E505" s="170">
        <v>2.6428571428571428</v>
      </c>
      <c r="F505" s="171" t="s">
        <v>7</v>
      </c>
      <c r="G505" s="171">
        <v>14</v>
      </c>
      <c r="H505" s="5" t="s">
        <v>7</v>
      </c>
      <c r="I505" s="9">
        <f t="shared" si="5"/>
        <v>4270000</v>
      </c>
    </row>
    <row r="506" spans="1:9" ht="15" x14ac:dyDescent="0.25">
      <c r="A506" s="7">
        <v>20</v>
      </c>
      <c r="B506" s="175" t="s">
        <v>1349</v>
      </c>
      <c r="C506" s="168" t="s">
        <v>1350</v>
      </c>
      <c r="D506" s="169" t="s">
        <v>1322</v>
      </c>
      <c r="E506" s="170">
        <v>2.6428571428571428</v>
      </c>
      <c r="F506" s="171" t="s">
        <v>4</v>
      </c>
      <c r="G506" s="171">
        <v>14</v>
      </c>
      <c r="H506" s="5" t="s">
        <v>7</v>
      </c>
      <c r="I506" s="9">
        <f t="shared" si="5"/>
        <v>4270000</v>
      </c>
    </row>
    <row r="507" spans="1:9" ht="14.25" x14ac:dyDescent="0.2">
      <c r="A507" s="321" t="s">
        <v>17</v>
      </c>
      <c r="B507" s="322"/>
      <c r="C507" s="322"/>
      <c r="D507" s="322"/>
      <c r="E507" s="322"/>
      <c r="F507" s="322"/>
      <c r="G507" s="322"/>
      <c r="H507" s="323"/>
      <c r="I507" s="266">
        <f>SUM(I487:I506)</f>
        <v>87108000</v>
      </c>
    </row>
    <row r="508" spans="1:9" ht="15" x14ac:dyDescent="0.25">
      <c r="A508" s="184"/>
      <c r="B508" s="185"/>
      <c r="C508" s="186"/>
      <c r="D508" s="179"/>
      <c r="E508" s="187"/>
      <c r="F508" s="188"/>
      <c r="G508" s="188"/>
      <c r="H508" s="202"/>
      <c r="I508" s="277"/>
    </row>
    <row r="509" spans="1:9" ht="15" x14ac:dyDescent="0.25">
      <c r="A509" s="325" t="s">
        <v>1065</v>
      </c>
      <c r="B509" s="325"/>
      <c r="C509" s="325"/>
      <c r="D509" s="179"/>
      <c r="E509" s="187"/>
      <c r="F509" s="188"/>
      <c r="G509" s="188"/>
      <c r="H509" s="192"/>
      <c r="I509" s="278"/>
    </row>
    <row r="510" spans="1:9" ht="15" x14ac:dyDescent="0.25">
      <c r="A510" s="184"/>
      <c r="B510" s="185"/>
      <c r="C510" s="186"/>
      <c r="D510" s="179"/>
      <c r="E510" s="187"/>
      <c r="F510" s="188"/>
      <c r="G510" s="188"/>
      <c r="H510" s="208"/>
      <c r="I510" s="279"/>
    </row>
    <row r="511" spans="1:9" ht="42.75" x14ac:dyDescent="0.2">
      <c r="A511" s="150" t="s">
        <v>0</v>
      </c>
      <c r="B511" s="150" t="s">
        <v>19</v>
      </c>
      <c r="C511" s="150" t="s">
        <v>1</v>
      </c>
      <c r="D511" s="151" t="s">
        <v>20</v>
      </c>
      <c r="E511" s="152" t="s">
        <v>936</v>
      </c>
      <c r="F511" s="151" t="s">
        <v>21</v>
      </c>
      <c r="G511" s="151" t="s">
        <v>22</v>
      </c>
      <c r="H511" s="151" t="s">
        <v>23</v>
      </c>
      <c r="I511" s="153" t="s">
        <v>937</v>
      </c>
    </row>
    <row r="512" spans="1:9" ht="15" x14ac:dyDescent="0.2">
      <c r="A512" s="154">
        <v>1</v>
      </c>
      <c r="B512" s="143" t="s">
        <v>1428</v>
      </c>
      <c r="C512" s="143" t="s">
        <v>1429</v>
      </c>
      <c r="D512" s="144" t="s">
        <v>1430</v>
      </c>
      <c r="E512" s="145">
        <v>3</v>
      </c>
      <c r="F512" s="156" t="s">
        <v>7</v>
      </c>
      <c r="G512" s="144">
        <v>14</v>
      </c>
      <c r="H512" s="49" t="s">
        <v>7</v>
      </c>
      <c r="I512" s="242">
        <v>3990000</v>
      </c>
    </row>
    <row r="513" spans="1:9" ht="15" x14ac:dyDescent="0.2">
      <c r="A513" s="154">
        <v>2</v>
      </c>
      <c r="B513" s="143" t="s">
        <v>1431</v>
      </c>
      <c r="C513" s="143" t="s">
        <v>1432</v>
      </c>
      <c r="D513" s="144" t="s">
        <v>1430</v>
      </c>
      <c r="E513" s="145">
        <v>2.8571428571428572</v>
      </c>
      <c r="F513" s="156" t="s">
        <v>7</v>
      </c>
      <c r="G513" s="144">
        <v>14</v>
      </c>
      <c r="H513" s="49" t="s">
        <v>7</v>
      </c>
      <c r="I513" s="242">
        <v>3990000</v>
      </c>
    </row>
    <row r="514" spans="1:9" ht="15" x14ac:dyDescent="0.2">
      <c r="A514" s="154">
        <v>3</v>
      </c>
      <c r="B514" s="143" t="s">
        <v>1433</v>
      </c>
      <c r="C514" s="143" t="s">
        <v>1434</v>
      </c>
      <c r="D514" s="144" t="s">
        <v>1430</v>
      </c>
      <c r="E514" s="145">
        <v>2.7857142857142856</v>
      </c>
      <c r="F514" s="156" t="s">
        <v>7</v>
      </c>
      <c r="G514" s="144">
        <v>14</v>
      </c>
      <c r="H514" s="49" t="s">
        <v>7</v>
      </c>
      <c r="I514" s="242">
        <v>3990000</v>
      </c>
    </row>
    <row r="515" spans="1:9" ht="15" x14ac:dyDescent="0.2">
      <c r="A515" s="154">
        <v>4</v>
      </c>
      <c r="B515" s="143" t="s">
        <v>1435</v>
      </c>
      <c r="C515" s="143" t="s">
        <v>307</v>
      </c>
      <c r="D515" s="144" t="s">
        <v>1430</v>
      </c>
      <c r="E515" s="145">
        <v>2.8571428571428572</v>
      </c>
      <c r="F515" s="156" t="s">
        <v>7</v>
      </c>
      <c r="G515" s="144">
        <v>14</v>
      </c>
      <c r="H515" s="49" t="s">
        <v>7</v>
      </c>
      <c r="I515" s="242">
        <v>3990000</v>
      </c>
    </row>
    <row r="516" spans="1:9" ht="15" x14ac:dyDescent="0.2">
      <c r="A516" s="154">
        <v>5</v>
      </c>
      <c r="B516" s="143" t="s">
        <v>1436</v>
      </c>
      <c r="C516" s="143" t="s">
        <v>869</v>
      </c>
      <c r="D516" s="144" t="s">
        <v>1430</v>
      </c>
      <c r="E516" s="145">
        <v>2.6428571428571428</v>
      </c>
      <c r="F516" s="156" t="s">
        <v>4</v>
      </c>
      <c r="G516" s="144">
        <v>14</v>
      </c>
      <c r="H516" s="49" t="s">
        <v>7</v>
      </c>
      <c r="I516" s="242">
        <v>3990000</v>
      </c>
    </row>
    <row r="517" spans="1:9" ht="15" x14ac:dyDescent="0.2">
      <c r="A517" s="154">
        <v>6</v>
      </c>
      <c r="B517" s="143" t="s">
        <v>1437</v>
      </c>
      <c r="C517" s="143" t="s">
        <v>1438</v>
      </c>
      <c r="D517" s="144" t="s">
        <v>1439</v>
      </c>
      <c r="E517" s="145">
        <v>3.4285714285714284</v>
      </c>
      <c r="F517" s="158" t="s">
        <v>14</v>
      </c>
      <c r="G517" s="144">
        <v>14</v>
      </c>
      <c r="H517" s="49" t="s">
        <v>5</v>
      </c>
      <c r="I517" s="242">
        <v>4788000</v>
      </c>
    </row>
    <row r="518" spans="1:9" ht="15" x14ac:dyDescent="0.2">
      <c r="A518" s="154">
        <v>7</v>
      </c>
      <c r="B518" s="143" t="s">
        <v>1440</v>
      </c>
      <c r="C518" s="143" t="s">
        <v>310</v>
      </c>
      <c r="D518" s="144" t="s">
        <v>1439</v>
      </c>
      <c r="E518" s="145">
        <v>3</v>
      </c>
      <c r="F518" s="158" t="s">
        <v>4</v>
      </c>
      <c r="G518" s="144">
        <v>14</v>
      </c>
      <c r="H518" s="49" t="s">
        <v>7</v>
      </c>
      <c r="I518" s="242">
        <v>3990000</v>
      </c>
    </row>
    <row r="519" spans="1:9" ht="15" x14ac:dyDescent="0.2">
      <c r="A519" s="154">
        <v>8</v>
      </c>
      <c r="B519" s="143" t="s">
        <v>1441</v>
      </c>
      <c r="C519" s="143" t="s">
        <v>1442</v>
      </c>
      <c r="D519" s="144" t="s">
        <v>1439</v>
      </c>
      <c r="E519" s="145">
        <v>2.8571428571428572</v>
      </c>
      <c r="F519" s="158" t="s">
        <v>14</v>
      </c>
      <c r="G519" s="144">
        <v>14</v>
      </c>
      <c r="H519" s="49" t="s">
        <v>7</v>
      </c>
      <c r="I519" s="242">
        <v>3990000</v>
      </c>
    </row>
    <row r="520" spans="1:9" ht="15" x14ac:dyDescent="0.2">
      <c r="A520" s="154">
        <v>9</v>
      </c>
      <c r="B520" s="143" t="s">
        <v>1448</v>
      </c>
      <c r="C520" s="143" t="s">
        <v>1449</v>
      </c>
      <c r="D520" s="144" t="s">
        <v>1439</v>
      </c>
      <c r="E520" s="145">
        <v>2.8571428571428572</v>
      </c>
      <c r="F520" s="158" t="s">
        <v>7</v>
      </c>
      <c r="G520" s="144">
        <v>14</v>
      </c>
      <c r="H520" s="49" t="s">
        <v>7</v>
      </c>
      <c r="I520" s="242">
        <v>3990000</v>
      </c>
    </row>
    <row r="521" spans="1:9" ht="15" x14ac:dyDescent="0.2">
      <c r="A521" s="154">
        <v>10</v>
      </c>
      <c r="B521" s="143" t="s">
        <v>1443</v>
      </c>
      <c r="C521" s="143" t="s">
        <v>1444</v>
      </c>
      <c r="D521" s="144" t="s">
        <v>1445</v>
      </c>
      <c r="E521" s="145">
        <v>2.8571428571428572</v>
      </c>
      <c r="F521" s="158" t="s">
        <v>14</v>
      </c>
      <c r="G521" s="144">
        <v>14</v>
      </c>
      <c r="H521" s="49" t="s">
        <v>7</v>
      </c>
      <c r="I521" s="242">
        <v>3990000</v>
      </c>
    </row>
    <row r="522" spans="1:9" ht="15" x14ac:dyDescent="0.2">
      <c r="A522" s="154">
        <v>11</v>
      </c>
      <c r="B522" s="155" t="s">
        <v>1446</v>
      </c>
      <c r="C522" s="143" t="s">
        <v>1447</v>
      </c>
      <c r="D522" s="156" t="s">
        <v>1445</v>
      </c>
      <c r="E522" s="157">
        <v>2.8571428571428572</v>
      </c>
      <c r="F522" s="158" t="s">
        <v>4</v>
      </c>
      <c r="G522" s="156">
        <v>14</v>
      </c>
      <c r="H522" s="49" t="s">
        <v>7</v>
      </c>
      <c r="I522" s="242">
        <v>3990000</v>
      </c>
    </row>
    <row r="523" spans="1:9" ht="15" x14ac:dyDescent="0.2">
      <c r="A523" s="154">
        <v>12</v>
      </c>
      <c r="B523" s="143" t="s">
        <v>1359</v>
      </c>
      <c r="C523" s="143" t="s">
        <v>1360</v>
      </c>
      <c r="D523" s="144" t="s">
        <v>1361</v>
      </c>
      <c r="E523" s="145">
        <v>3.375</v>
      </c>
      <c r="F523" s="158" t="s">
        <v>4</v>
      </c>
      <c r="G523" s="144">
        <v>16</v>
      </c>
      <c r="H523" s="49" t="s">
        <v>5</v>
      </c>
      <c r="I523" s="243">
        <v>5856000</v>
      </c>
    </row>
    <row r="524" spans="1:9" ht="15" x14ac:dyDescent="0.2">
      <c r="A524" s="154">
        <v>13</v>
      </c>
      <c r="B524" s="143" t="s">
        <v>1387</v>
      </c>
      <c r="C524" s="143" t="s">
        <v>225</v>
      </c>
      <c r="D524" s="144" t="s">
        <v>1361</v>
      </c>
      <c r="E524" s="145">
        <v>3.1875</v>
      </c>
      <c r="F524" s="159" t="s">
        <v>7</v>
      </c>
      <c r="G524" s="144">
        <v>16</v>
      </c>
      <c r="H524" s="49" t="s">
        <v>7</v>
      </c>
      <c r="I524" s="243">
        <v>4880000</v>
      </c>
    </row>
    <row r="525" spans="1:9" ht="15" x14ac:dyDescent="0.2">
      <c r="A525" s="154">
        <v>14</v>
      </c>
      <c r="B525" s="143" t="s">
        <v>1408</v>
      </c>
      <c r="C525" s="143" t="s">
        <v>1409</v>
      </c>
      <c r="D525" s="144" t="s">
        <v>1361</v>
      </c>
      <c r="E525" s="145">
        <v>2.875</v>
      </c>
      <c r="F525" s="159" t="s">
        <v>4</v>
      </c>
      <c r="G525" s="144">
        <v>16</v>
      </c>
      <c r="H525" s="49" t="s">
        <v>7</v>
      </c>
      <c r="I525" s="243">
        <v>4880000</v>
      </c>
    </row>
    <row r="526" spans="1:9" ht="15" x14ac:dyDescent="0.2">
      <c r="A526" s="154">
        <v>15</v>
      </c>
      <c r="B526" s="143" t="s">
        <v>1417</v>
      </c>
      <c r="C526" s="143" t="s">
        <v>1418</v>
      </c>
      <c r="D526" s="144" t="s">
        <v>1361</v>
      </c>
      <c r="E526" s="145">
        <v>2.8125</v>
      </c>
      <c r="F526" s="159" t="s">
        <v>4</v>
      </c>
      <c r="G526" s="144">
        <v>16</v>
      </c>
      <c r="H526" s="49" t="s">
        <v>7</v>
      </c>
      <c r="I526" s="243">
        <v>4880000</v>
      </c>
    </row>
    <row r="527" spans="1:9" ht="15" x14ac:dyDescent="0.2">
      <c r="A527" s="154">
        <v>16</v>
      </c>
      <c r="B527" s="143" t="s">
        <v>1419</v>
      </c>
      <c r="C527" s="143" t="s">
        <v>1420</v>
      </c>
      <c r="D527" s="144" t="s">
        <v>1361</v>
      </c>
      <c r="E527" s="145">
        <v>2.8125</v>
      </c>
      <c r="F527" s="159" t="s">
        <v>7</v>
      </c>
      <c r="G527" s="144">
        <v>16</v>
      </c>
      <c r="H527" s="49" t="s">
        <v>7</v>
      </c>
      <c r="I527" s="243">
        <v>4880000</v>
      </c>
    </row>
    <row r="528" spans="1:9" ht="15" x14ac:dyDescent="0.2">
      <c r="A528" s="160">
        <v>17</v>
      </c>
      <c r="B528" s="139" t="s">
        <v>1425</v>
      </c>
      <c r="C528" s="139" t="s">
        <v>306</v>
      </c>
      <c r="D528" s="140" t="s">
        <v>1361</v>
      </c>
      <c r="E528" s="141">
        <v>2.8125</v>
      </c>
      <c r="F528" s="161" t="s">
        <v>7</v>
      </c>
      <c r="G528" s="140">
        <v>16</v>
      </c>
      <c r="H528" s="162" t="s">
        <v>7</v>
      </c>
      <c r="I528" s="244">
        <v>4880000</v>
      </c>
    </row>
    <row r="529" spans="1:9" ht="15" x14ac:dyDescent="0.2">
      <c r="A529" s="154">
        <v>18</v>
      </c>
      <c r="B529" s="143" t="s">
        <v>1397</v>
      </c>
      <c r="C529" s="143" t="s">
        <v>1398</v>
      </c>
      <c r="D529" s="156" t="s">
        <v>1399</v>
      </c>
      <c r="E529" s="157">
        <v>2.8571428571428572</v>
      </c>
      <c r="F529" s="159" t="s">
        <v>14</v>
      </c>
      <c r="G529" s="156">
        <v>14</v>
      </c>
      <c r="H529" s="49" t="s">
        <v>7</v>
      </c>
      <c r="I529" s="243">
        <v>4270000</v>
      </c>
    </row>
    <row r="530" spans="1:9" ht="15" x14ac:dyDescent="0.2">
      <c r="A530" s="154">
        <v>19</v>
      </c>
      <c r="B530" s="143" t="s">
        <v>1388</v>
      </c>
      <c r="C530" s="143" t="s">
        <v>1389</v>
      </c>
      <c r="D530" s="144" t="s">
        <v>1390</v>
      </c>
      <c r="E530" s="145">
        <v>3.0714285714285716</v>
      </c>
      <c r="F530" s="159" t="s">
        <v>7</v>
      </c>
      <c r="G530" s="144">
        <v>14</v>
      </c>
      <c r="H530" s="49" t="s">
        <v>7</v>
      </c>
      <c r="I530" s="243">
        <v>4270000</v>
      </c>
    </row>
    <row r="531" spans="1:9" ht="15" x14ac:dyDescent="0.2">
      <c r="A531" s="154">
        <v>20</v>
      </c>
      <c r="B531" s="143" t="s">
        <v>1391</v>
      </c>
      <c r="C531" s="143" t="s">
        <v>1392</v>
      </c>
      <c r="D531" s="144" t="s">
        <v>1390</v>
      </c>
      <c r="E531" s="145">
        <v>3.0714285714285716</v>
      </c>
      <c r="F531" s="159" t="s">
        <v>7</v>
      </c>
      <c r="G531" s="144">
        <v>14</v>
      </c>
      <c r="H531" s="49" t="s">
        <v>7</v>
      </c>
      <c r="I531" s="243">
        <v>4270000</v>
      </c>
    </row>
    <row r="532" spans="1:9" ht="15" x14ac:dyDescent="0.2">
      <c r="A532" s="154">
        <v>21</v>
      </c>
      <c r="B532" s="155" t="s">
        <v>1406</v>
      </c>
      <c r="C532" s="155" t="s">
        <v>1407</v>
      </c>
      <c r="D532" s="144" t="s">
        <v>1390</v>
      </c>
      <c r="E532" s="145">
        <v>2.8571428571428572</v>
      </c>
      <c r="F532" s="159" t="s">
        <v>4</v>
      </c>
      <c r="G532" s="144">
        <v>14</v>
      </c>
      <c r="H532" s="49" t="s">
        <v>7</v>
      </c>
      <c r="I532" s="243">
        <v>4270000</v>
      </c>
    </row>
    <row r="533" spans="1:9" ht="15" x14ac:dyDescent="0.2">
      <c r="A533" s="154">
        <v>22</v>
      </c>
      <c r="B533" s="143" t="s">
        <v>1377</v>
      </c>
      <c r="C533" s="143" t="s">
        <v>1378</v>
      </c>
      <c r="D533" s="144" t="s">
        <v>1379</v>
      </c>
      <c r="E533" s="145">
        <v>3.2857142857142856</v>
      </c>
      <c r="F533" s="163" t="s">
        <v>7</v>
      </c>
      <c r="G533" s="144">
        <v>14</v>
      </c>
      <c r="H533" s="49" t="s">
        <v>7</v>
      </c>
      <c r="I533" s="243">
        <v>4270000</v>
      </c>
    </row>
    <row r="534" spans="1:9" ht="15" x14ac:dyDescent="0.2">
      <c r="A534" s="154">
        <v>23</v>
      </c>
      <c r="B534" s="143" t="s">
        <v>1402</v>
      </c>
      <c r="C534" s="143" t="s">
        <v>1403</v>
      </c>
      <c r="D534" s="144" t="s">
        <v>1379</v>
      </c>
      <c r="E534" s="145">
        <v>3</v>
      </c>
      <c r="F534" s="159" t="s">
        <v>7</v>
      </c>
      <c r="G534" s="144">
        <v>14</v>
      </c>
      <c r="H534" s="49" t="s">
        <v>7</v>
      </c>
      <c r="I534" s="243">
        <v>4270000</v>
      </c>
    </row>
    <row r="535" spans="1:9" ht="15" x14ac:dyDescent="0.2">
      <c r="A535" s="154">
        <v>24</v>
      </c>
      <c r="B535" s="143" t="s">
        <v>1404</v>
      </c>
      <c r="C535" s="143" t="s">
        <v>1405</v>
      </c>
      <c r="D535" s="156" t="s">
        <v>1379</v>
      </c>
      <c r="E535" s="157">
        <v>3</v>
      </c>
      <c r="F535" s="159" t="s">
        <v>7</v>
      </c>
      <c r="G535" s="156">
        <v>14</v>
      </c>
      <c r="H535" s="49" t="s">
        <v>7</v>
      </c>
      <c r="I535" s="243">
        <v>4270000</v>
      </c>
    </row>
    <row r="536" spans="1:9" ht="15" x14ac:dyDescent="0.2">
      <c r="A536" s="154">
        <v>25</v>
      </c>
      <c r="B536" s="143" t="s">
        <v>1423</v>
      </c>
      <c r="C536" s="143" t="s">
        <v>1424</v>
      </c>
      <c r="D536" s="144" t="s">
        <v>1379</v>
      </c>
      <c r="E536" s="145">
        <v>2.8571428571428572</v>
      </c>
      <c r="F536" s="159" t="s">
        <v>7</v>
      </c>
      <c r="G536" s="144">
        <v>14</v>
      </c>
      <c r="H536" s="49" t="s">
        <v>7</v>
      </c>
      <c r="I536" s="243">
        <v>4270000</v>
      </c>
    </row>
    <row r="537" spans="1:9" ht="15" x14ac:dyDescent="0.2">
      <c r="A537" s="154">
        <v>26</v>
      </c>
      <c r="B537" s="143" t="s">
        <v>1362</v>
      </c>
      <c r="C537" s="143" t="s">
        <v>1363</v>
      </c>
      <c r="D537" s="144" t="s">
        <v>1364</v>
      </c>
      <c r="E537" s="145">
        <v>3.2857142857142856</v>
      </c>
      <c r="F537" s="158" t="s">
        <v>4</v>
      </c>
      <c r="G537" s="144">
        <v>14</v>
      </c>
      <c r="H537" s="49" t="s">
        <v>5</v>
      </c>
      <c r="I537" s="243">
        <v>5124000</v>
      </c>
    </row>
    <row r="538" spans="1:9" ht="15" x14ac:dyDescent="0.2">
      <c r="A538" s="154">
        <v>27</v>
      </c>
      <c r="B538" s="143" t="s">
        <v>1373</v>
      </c>
      <c r="C538" s="143" t="s">
        <v>1374</v>
      </c>
      <c r="D538" s="144" t="s">
        <v>1364</v>
      </c>
      <c r="E538" s="145">
        <v>3.4285714285714284</v>
      </c>
      <c r="F538" s="163" t="s">
        <v>7</v>
      </c>
      <c r="G538" s="144">
        <v>14</v>
      </c>
      <c r="H538" s="49" t="s">
        <v>7</v>
      </c>
      <c r="I538" s="243">
        <v>4270000</v>
      </c>
    </row>
    <row r="539" spans="1:9" ht="15" x14ac:dyDescent="0.2">
      <c r="A539" s="154">
        <v>28</v>
      </c>
      <c r="B539" s="143" t="s">
        <v>1382</v>
      </c>
      <c r="C539" s="143" t="s">
        <v>830</v>
      </c>
      <c r="D539" s="144" t="s">
        <v>1364</v>
      </c>
      <c r="E539" s="145">
        <v>3</v>
      </c>
      <c r="F539" s="159" t="s">
        <v>4</v>
      </c>
      <c r="G539" s="144">
        <v>14</v>
      </c>
      <c r="H539" s="49" t="s">
        <v>7</v>
      </c>
      <c r="I539" s="243">
        <v>4270000</v>
      </c>
    </row>
    <row r="540" spans="1:9" ht="15" x14ac:dyDescent="0.2">
      <c r="A540" s="154">
        <v>29</v>
      </c>
      <c r="B540" s="143" t="s">
        <v>1410</v>
      </c>
      <c r="C540" s="143" t="s">
        <v>1411</v>
      </c>
      <c r="D540" s="144" t="s">
        <v>1364</v>
      </c>
      <c r="E540" s="145">
        <v>2.8571428571428572</v>
      </c>
      <c r="F540" s="159" t="s">
        <v>4</v>
      </c>
      <c r="G540" s="144">
        <v>14</v>
      </c>
      <c r="H540" s="49" t="s">
        <v>7</v>
      </c>
      <c r="I540" s="243">
        <v>4270000</v>
      </c>
    </row>
    <row r="541" spans="1:9" ht="15" x14ac:dyDescent="0.2">
      <c r="A541" s="154">
        <v>30</v>
      </c>
      <c r="B541" s="143" t="s">
        <v>1412</v>
      </c>
      <c r="C541" s="143" t="s">
        <v>1413</v>
      </c>
      <c r="D541" s="144" t="s">
        <v>1364</v>
      </c>
      <c r="E541" s="145">
        <v>2.8571428571428572</v>
      </c>
      <c r="F541" s="159" t="s">
        <v>4</v>
      </c>
      <c r="G541" s="144">
        <v>14</v>
      </c>
      <c r="H541" s="49" t="s">
        <v>7</v>
      </c>
      <c r="I541" s="243">
        <v>4270000</v>
      </c>
    </row>
    <row r="542" spans="1:9" ht="15" x14ac:dyDescent="0.2">
      <c r="A542" s="154">
        <v>31</v>
      </c>
      <c r="B542" s="143" t="s">
        <v>1365</v>
      </c>
      <c r="C542" s="143" t="s">
        <v>1366</v>
      </c>
      <c r="D542" s="144" t="s">
        <v>1367</v>
      </c>
      <c r="E542" s="145">
        <v>3.2142857142857144</v>
      </c>
      <c r="F542" s="158" t="s">
        <v>14</v>
      </c>
      <c r="G542" s="144">
        <v>14</v>
      </c>
      <c r="H542" s="49" t="s">
        <v>5</v>
      </c>
      <c r="I542" s="243">
        <v>5124000</v>
      </c>
    </row>
    <row r="543" spans="1:9" ht="15" x14ac:dyDescent="0.2">
      <c r="A543" s="154">
        <v>32</v>
      </c>
      <c r="B543" s="143" t="s">
        <v>1383</v>
      </c>
      <c r="C543" s="143" t="s">
        <v>1384</v>
      </c>
      <c r="D543" s="144" t="s">
        <v>1367</v>
      </c>
      <c r="E543" s="145">
        <v>3</v>
      </c>
      <c r="F543" s="159" t="s">
        <v>4</v>
      </c>
      <c r="G543" s="144">
        <v>14</v>
      </c>
      <c r="H543" s="49" t="s">
        <v>7</v>
      </c>
      <c r="I543" s="243">
        <v>4270000</v>
      </c>
    </row>
    <row r="544" spans="1:9" ht="15" x14ac:dyDescent="0.2">
      <c r="A544" s="154">
        <v>33</v>
      </c>
      <c r="B544" s="143" t="s">
        <v>1414</v>
      </c>
      <c r="C544" s="143" t="s">
        <v>246</v>
      </c>
      <c r="D544" s="144" t="s">
        <v>1367</v>
      </c>
      <c r="E544" s="145">
        <v>2.7857142857142856</v>
      </c>
      <c r="F544" s="159" t="s">
        <v>4</v>
      </c>
      <c r="G544" s="144">
        <v>14</v>
      </c>
      <c r="H544" s="49" t="s">
        <v>7</v>
      </c>
      <c r="I544" s="243">
        <v>4270000</v>
      </c>
    </row>
    <row r="545" spans="1:9" ht="15" x14ac:dyDescent="0.2">
      <c r="A545" s="154">
        <v>34</v>
      </c>
      <c r="B545" s="143" t="s">
        <v>1370</v>
      </c>
      <c r="C545" s="143" t="s">
        <v>1371</v>
      </c>
      <c r="D545" s="144" t="s">
        <v>1372</v>
      </c>
      <c r="E545" s="145">
        <v>3.4285714285714284</v>
      </c>
      <c r="F545" s="163" t="s">
        <v>7</v>
      </c>
      <c r="G545" s="144">
        <v>14</v>
      </c>
      <c r="H545" s="49" t="s">
        <v>7</v>
      </c>
      <c r="I545" s="243">
        <v>4270000</v>
      </c>
    </row>
    <row r="546" spans="1:9" ht="15" x14ac:dyDescent="0.2">
      <c r="A546" s="154">
        <v>35</v>
      </c>
      <c r="B546" s="155" t="s">
        <v>1400</v>
      </c>
      <c r="C546" s="155" t="s">
        <v>1401</v>
      </c>
      <c r="D546" s="144" t="s">
        <v>1372</v>
      </c>
      <c r="E546" s="145">
        <v>2.8571428571428572</v>
      </c>
      <c r="F546" s="164" t="s">
        <v>14</v>
      </c>
      <c r="G546" s="144">
        <v>14</v>
      </c>
      <c r="H546" s="49" t="s">
        <v>7</v>
      </c>
      <c r="I546" s="245">
        <v>4270000</v>
      </c>
    </row>
    <row r="547" spans="1:9" ht="15" x14ac:dyDescent="0.2">
      <c r="A547" s="154">
        <v>36</v>
      </c>
      <c r="B547" s="143" t="s">
        <v>1415</v>
      </c>
      <c r="C547" s="143" t="s">
        <v>1416</v>
      </c>
      <c r="D547" s="144" t="s">
        <v>1372</v>
      </c>
      <c r="E547" s="145">
        <v>2.8571428571428572</v>
      </c>
      <c r="F547" s="164" t="s">
        <v>7</v>
      </c>
      <c r="G547" s="144">
        <v>14</v>
      </c>
      <c r="H547" s="49" t="s">
        <v>7</v>
      </c>
      <c r="I547" s="245">
        <v>4270000</v>
      </c>
    </row>
    <row r="548" spans="1:9" ht="15" x14ac:dyDescent="0.2">
      <c r="A548" s="154">
        <v>37</v>
      </c>
      <c r="B548" s="143" t="s">
        <v>1426</v>
      </c>
      <c r="C548" s="143" t="s">
        <v>1427</v>
      </c>
      <c r="D548" s="144" t="s">
        <v>1372</v>
      </c>
      <c r="E548" s="145">
        <v>2.8571428571428572</v>
      </c>
      <c r="F548" s="164" t="s">
        <v>7</v>
      </c>
      <c r="G548" s="144">
        <v>14</v>
      </c>
      <c r="H548" s="49" t="s">
        <v>7</v>
      </c>
      <c r="I548" s="245">
        <v>4270000</v>
      </c>
    </row>
    <row r="549" spans="1:9" ht="15" x14ac:dyDescent="0.2">
      <c r="A549" s="154">
        <v>38</v>
      </c>
      <c r="B549" s="143" t="s">
        <v>1357</v>
      </c>
      <c r="C549" s="143" t="s">
        <v>54</v>
      </c>
      <c r="D549" s="144" t="s">
        <v>1358</v>
      </c>
      <c r="E549" s="145">
        <v>3.44</v>
      </c>
      <c r="F549" s="156" t="s">
        <v>4</v>
      </c>
      <c r="G549" s="144">
        <v>16</v>
      </c>
      <c r="H549" s="49" t="s">
        <v>5</v>
      </c>
      <c r="I549" s="245">
        <v>5856000</v>
      </c>
    </row>
    <row r="550" spans="1:9" ht="15" x14ac:dyDescent="0.2">
      <c r="A550" s="154">
        <v>39</v>
      </c>
      <c r="B550" s="143" t="s">
        <v>1368</v>
      </c>
      <c r="C550" s="143" t="s">
        <v>1369</v>
      </c>
      <c r="D550" s="144" t="s">
        <v>1358</v>
      </c>
      <c r="E550" s="145">
        <v>3.21</v>
      </c>
      <c r="F550" s="156" t="s">
        <v>14</v>
      </c>
      <c r="G550" s="144">
        <v>14</v>
      </c>
      <c r="H550" s="49" t="s">
        <v>5</v>
      </c>
      <c r="I550" s="245">
        <v>5124000</v>
      </c>
    </row>
    <row r="551" spans="1:9" ht="15" x14ac:dyDescent="0.2">
      <c r="A551" s="154">
        <v>40</v>
      </c>
      <c r="B551" s="143" t="s">
        <v>1375</v>
      </c>
      <c r="C551" s="143" t="s">
        <v>1376</v>
      </c>
      <c r="D551" s="144" t="s">
        <v>1358</v>
      </c>
      <c r="E551" s="145">
        <v>3.13</v>
      </c>
      <c r="F551" s="165" t="s">
        <v>14</v>
      </c>
      <c r="G551" s="144">
        <v>16</v>
      </c>
      <c r="H551" s="49" t="s">
        <v>7</v>
      </c>
      <c r="I551" s="245">
        <v>4880000</v>
      </c>
    </row>
    <row r="552" spans="1:9" ht="15" x14ac:dyDescent="0.2">
      <c r="A552" s="154">
        <v>41</v>
      </c>
      <c r="B552" s="143" t="s">
        <v>1380</v>
      </c>
      <c r="C552" s="143" t="s">
        <v>1381</v>
      </c>
      <c r="D552" s="144" t="s">
        <v>1358</v>
      </c>
      <c r="E552" s="145">
        <v>3</v>
      </c>
      <c r="F552" s="165" t="s">
        <v>4</v>
      </c>
      <c r="G552" s="144">
        <v>16</v>
      </c>
      <c r="H552" s="49" t="s">
        <v>7</v>
      </c>
      <c r="I552" s="245">
        <v>4880000</v>
      </c>
    </row>
    <row r="553" spans="1:9" ht="15" x14ac:dyDescent="0.2">
      <c r="A553" s="154">
        <v>42</v>
      </c>
      <c r="B553" s="155" t="s">
        <v>1385</v>
      </c>
      <c r="C553" s="155" t="s">
        <v>1386</v>
      </c>
      <c r="D553" s="156" t="s">
        <v>1358</v>
      </c>
      <c r="E553" s="157">
        <v>3</v>
      </c>
      <c r="F553" s="164" t="s">
        <v>4</v>
      </c>
      <c r="G553" s="156">
        <v>16</v>
      </c>
      <c r="H553" s="49" t="s">
        <v>7</v>
      </c>
      <c r="I553" s="245">
        <v>4880000</v>
      </c>
    </row>
    <row r="554" spans="1:9" ht="15" x14ac:dyDescent="0.2">
      <c r="A554" s="154">
        <v>43</v>
      </c>
      <c r="B554" s="143" t="s">
        <v>1393</v>
      </c>
      <c r="C554" s="143" t="s">
        <v>1394</v>
      </c>
      <c r="D554" s="144" t="s">
        <v>1358</v>
      </c>
      <c r="E554" s="145">
        <v>2.9411764705882355</v>
      </c>
      <c r="F554" s="164" t="s">
        <v>4</v>
      </c>
      <c r="G554" s="144">
        <v>16</v>
      </c>
      <c r="H554" s="49" t="s">
        <v>7</v>
      </c>
      <c r="I554" s="245">
        <v>4880000</v>
      </c>
    </row>
    <row r="555" spans="1:9" ht="15" x14ac:dyDescent="0.2">
      <c r="A555" s="154">
        <v>44</v>
      </c>
      <c r="B555" s="143" t="s">
        <v>1395</v>
      </c>
      <c r="C555" s="143" t="s">
        <v>1396</v>
      </c>
      <c r="D555" s="144" t="s">
        <v>1358</v>
      </c>
      <c r="E555" s="145">
        <v>2.88</v>
      </c>
      <c r="F555" s="164" t="s">
        <v>14</v>
      </c>
      <c r="G555" s="144">
        <v>16</v>
      </c>
      <c r="H555" s="49" t="s">
        <v>7</v>
      </c>
      <c r="I555" s="245">
        <v>4880000</v>
      </c>
    </row>
    <row r="556" spans="1:9" ht="15" x14ac:dyDescent="0.2">
      <c r="A556" s="154">
        <v>45</v>
      </c>
      <c r="B556" s="143" t="s">
        <v>1421</v>
      </c>
      <c r="C556" s="143" t="s">
        <v>1422</v>
      </c>
      <c r="D556" s="144" t="s">
        <v>1358</v>
      </c>
      <c r="E556" s="145">
        <v>2.88</v>
      </c>
      <c r="F556" s="164" t="s">
        <v>7</v>
      </c>
      <c r="G556" s="144">
        <v>16</v>
      </c>
      <c r="H556" s="49" t="s">
        <v>7</v>
      </c>
      <c r="I556" s="245">
        <v>4880000</v>
      </c>
    </row>
    <row r="557" spans="1:9" ht="14.25" x14ac:dyDescent="0.2">
      <c r="A557" s="320" t="s">
        <v>17</v>
      </c>
      <c r="B557" s="320"/>
      <c r="C557" s="320"/>
      <c r="D557" s="320"/>
      <c r="E557" s="320"/>
      <c r="F557" s="320"/>
      <c r="G557" s="320"/>
      <c r="H557" s="320"/>
      <c r="I557" s="265">
        <f>SUM(I512:I556)</f>
        <v>202312000</v>
      </c>
    </row>
    <row r="558" spans="1:9" ht="15" x14ac:dyDescent="0.2">
      <c r="A558" s="223"/>
      <c r="B558" s="209"/>
      <c r="C558" s="209"/>
      <c r="D558" s="210"/>
      <c r="E558" s="211"/>
      <c r="F558" s="224"/>
      <c r="G558" s="210"/>
      <c r="H558" s="225"/>
      <c r="I558" s="246"/>
    </row>
    <row r="559" spans="1:9" ht="15" x14ac:dyDescent="0.2">
      <c r="A559" s="316" t="s">
        <v>1066</v>
      </c>
      <c r="B559" s="316"/>
      <c r="C559" s="316"/>
      <c r="D559" s="212"/>
      <c r="E559" s="213"/>
      <c r="F559" s="226"/>
      <c r="G559" s="212"/>
      <c r="H559" s="178"/>
      <c r="I559" s="247"/>
    </row>
    <row r="560" spans="1:9" ht="15" x14ac:dyDescent="0.2">
      <c r="A560" s="227"/>
      <c r="B560" s="216"/>
      <c r="C560" s="216"/>
      <c r="D560" s="217"/>
      <c r="E560" s="218"/>
      <c r="F560" s="228"/>
      <c r="G560" s="217"/>
      <c r="H560" s="229"/>
      <c r="I560" s="248"/>
    </row>
    <row r="561" spans="1:9" ht="42.75" x14ac:dyDescent="0.2">
      <c r="A561" s="150" t="s">
        <v>0</v>
      </c>
      <c r="B561" s="150" t="s">
        <v>19</v>
      </c>
      <c r="C561" s="150" t="s">
        <v>1</v>
      </c>
      <c r="D561" s="151" t="s">
        <v>20</v>
      </c>
      <c r="E561" s="152" t="s">
        <v>936</v>
      </c>
      <c r="F561" s="151" t="s">
        <v>21</v>
      </c>
      <c r="G561" s="151" t="s">
        <v>22</v>
      </c>
      <c r="H561" s="151" t="s">
        <v>23</v>
      </c>
      <c r="I561" s="153" t="s">
        <v>937</v>
      </c>
    </row>
    <row r="562" spans="1:9" ht="15" x14ac:dyDescent="0.2">
      <c r="A562" s="156">
        <v>1</v>
      </c>
      <c r="B562" s="172">
        <v>1951201649</v>
      </c>
      <c r="C562" s="143" t="s">
        <v>1479</v>
      </c>
      <c r="D562" s="144" t="s">
        <v>1480</v>
      </c>
      <c r="E562" s="145">
        <v>2.9375</v>
      </c>
      <c r="F562" s="156" t="s">
        <v>14</v>
      </c>
      <c r="G562" s="144">
        <v>16</v>
      </c>
      <c r="H562" s="156" t="s">
        <v>7</v>
      </c>
      <c r="I562" s="249">
        <f>305000*G562</f>
        <v>4880000</v>
      </c>
    </row>
    <row r="563" spans="1:9" ht="15" x14ac:dyDescent="0.2">
      <c r="A563" s="166">
        <v>2</v>
      </c>
      <c r="B563" s="173">
        <v>1951050304</v>
      </c>
      <c r="C563" s="168" t="s">
        <v>1473</v>
      </c>
      <c r="D563" s="169" t="s">
        <v>1474</v>
      </c>
      <c r="E563" s="170">
        <v>3.3125</v>
      </c>
      <c r="F563" s="166" t="s">
        <v>4</v>
      </c>
      <c r="G563" s="169">
        <v>16</v>
      </c>
      <c r="H563" s="169" t="s">
        <v>5</v>
      </c>
      <c r="I563" s="250">
        <f>366000*G563</f>
        <v>5856000</v>
      </c>
    </row>
    <row r="564" spans="1:9" ht="15" x14ac:dyDescent="0.2">
      <c r="A564" s="166">
        <v>3</v>
      </c>
      <c r="B564" s="173">
        <v>1951050329</v>
      </c>
      <c r="C564" s="168" t="s">
        <v>1475</v>
      </c>
      <c r="D564" s="169" t="s">
        <v>1476</v>
      </c>
      <c r="E564" s="170">
        <v>3.3571428571428572</v>
      </c>
      <c r="F564" s="166" t="s">
        <v>14</v>
      </c>
      <c r="G564" s="169">
        <v>14</v>
      </c>
      <c r="H564" s="169" t="s">
        <v>5</v>
      </c>
      <c r="I564" s="250">
        <f>366000*G564</f>
        <v>5124000</v>
      </c>
    </row>
    <row r="565" spans="1:9" ht="15" x14ac:dyDescent="0.2">
      <c r="A565" s="156">
        <v>4</v>
      </c>
      <c r="B565" s="172">
        <v>1951050479</v>
      </c>
      <c r="C565" s="143" t="s">
        <v>204</v>
      </c>
      <c r="D565" s="144" t="s">
        <v>1476</v>
      </c>
      <c r="E565" s="145">
        <v>2.5</v>
      </c>
      <c r="F565" s="156" t="s">
        <v>4</v>
      </c>
      <c r="G565" s="144">
        <v>14</v>
      </c>
      <c r="H565" s="156" t="s">
        <v>7</v>
      </c>
      <c r="I565" s="249">
        <f t="shared" ref="I565:I572" si="6">305000*G565</f>
        <v>4270000</v>
      </c>
    </row>
    <row r="566" spans="1:9" ht="15" x14ac:dyDescent="0.2">
      <c r="A566" s="219">
        <v>5</v>
      </c>
      <c r="B566" s="220">
        <v>1951234116</v>
      </c>
      <c r="C566" s="221" t="s">
        <v>1481</v>
      </c>
      <c r="D566" s="219" t="s">
        <v>1482</v>
      </c>
      <c r="E566" s="222">
        <v>2.7142857142857144</v>
      </c>
      <c r="F566" s="219" t="s">
        <v>7</v>
      </c>
      <c r="G566" s="219">
        <v>14</v>
      </c>
      <c r="H566" s="219" t="s">
        <v>7</v>
      </c>
      <c r="I566" s="251">
        <f t="shared" si="6"/>
        <v>4270000</v>
      </c>
    </row>
    <row r="567" spans="1:9" ht="15" x14ac:dyDescent="0.2">
      <c r="A567" s="156">
        <v>6</v>
      </c>
      <c r="B567" s="172" t="s">
        <v>1450</v>
      </c>
      <c r="C567" s="143" t="s">
        <v>1451</v>
      </c>
      <c r="D567" s="144" t="s">
        <v>1452</v>
      </c>
      <c r="E567" s="145">
        <v>2.8125</v>
      </c>
      <c r="F567" s="156" t="s">
        <v>7</v>
      </c>
      <c r="G567" s="144">
        <v>16</v>
      </c>
      <c r="H567" s="156" t="s">
        <v>7</v>
      </c>
      <c r="I567" s="249">
        <f t="shared" si="6"/>
        <v>4880000</v>
      </c>
    </row>
    <row r="568" spans="1:9" ht="15" x14ac:dyDescent="0.2">
      <c r="A568" s="156">
        <v>7</v>
      </c>
      <c r="B568" s="172" t="s">
        <v>1453</v>
      </c>
      <c r="C568" s="143" t="s">
        <v>1454</v>
      </c>
      <c r="D568" s="144" t="s">
        <v>1452</v>
      </c>
      <c r="E568" s="145">
        <v>2.9375</v>
      </c>
      <c r="F568" s="156" t="s">
        <v>7</v>
      </c>
      <c r="G568" s="144">
        <v>16</v>
      </c>
      <c r="H568" s="156" t="s">
        <v>7</v>
      </c>
      <c r="I568" s="249">
        <f t="shared" si="6"/>
        <v>4880000</v>
      </c>
    </row>
    <row r="569" spans="1:9" ht="15" x14ac:dyDescent="0.2">
      <c r="A569" s="156">
        <v>8</v>
      </c>
      <c r="B569" s="172" t="s">
        <v>1455</v>
      </c>
      <c r="C569" s="143" t="s">
        <v>1456</v>
      </c>
      <c r="D569" s="144" t="s">
        <v>1452</v>
      </c>
      <c r="E569" s="145">
        <v>3.0625</v>
      </c>
      <c r="F569" s="156" t="s">
        <v>7</v>
      </c>
      <c r="G569" s="144">
        <v>16</v>
      </c>
      <c r="H569" s="156" t="s">
        <v>7</v>
      </c>
      <c r="I569" s="249">
        <f t="shared" si="6"/>
        <v>4880000</v>
      </c>
    </row>
    <row r="570" spans="1:9" ht="15" x14ac:dyDescent="0.2">
      <c r="A570" s="156">
        <v>9</v>
      </c>
      <c r="B570" s="172" t="s">
        <v>1457</v>
      </c>
      <c r="C570" s="143" t="s">
        <v>1458</v>
      </c>
      <c r="D570" s="144" t="s">
        <v>1452</v>
      </c>
      <c r="E570" s="145">
        <v>2.6875</v>
      </c>
      <c r="F570" s="156" t="s">
        <v>7</v>
      </c>
      <c r="G570" s="144">
        <v>16</v>
      </c>
      <c r="H570" s="156" t="s">
        <v>7</v>
      </c>
      <c r="I570" s="249">
        <f t="shared" si="6"/>
        <v>4880000</v>
      </c>
    </row>
    <row r="571" spans="1:9" ht="15" x14ac:dyDescent="0.2">
      <c r="A571" s="156">
        <v>10</v>
      </c>
      <c r="B571" s="172" t="s">
        <v>1459</v>
      </c>
      <c r="C571" s="143" t="s">
        <v>1460</v>
      </c>
      <c r="D571" s="144" t="s">
        <v>1452</v>
      </c>
      <c r="E571" s="145">
        <v>2.8125</v>
      </c>
      <c r="F571" s="156" t="s">
        <v>4</v>
      </c>
      <c r="G571" s="144">
        <v>16</v>
      </c>
      <c r="H571" s="156" t="s">
        <v>7</v>
      </c>
      <c r="I571" s="249">
        <f t="shared" si="6"/>
        <v>4880000</v>
      </c>
    </row>
    <row r="572" spans="1:9" ht="15" x14ac:dyDescent="0.2">
      <c r="A572" s="156">
        <v>11</v>
      </c>
      <c r="B572" s="172" t="s">
        <v>1461</v>
      </c>
      <c r="C572" s="143" t="s">
        <v>1462</v>
      </c>
      <c r="D572" s="144" t="s">
        <v>1452</v>
      </c>
      <c r="E572" s="145">
        <v>2.5625</v>
      </c>
      <c r="F572" s="156" t="s">
        <v>4</v>
      </c>
      <c r="G572" s="144">
        <v>16</v>
      </c>
      <c r="H572" s="156" t="s">
        <v>7</v>
      </c>
      <c r="I572" s="249">
        <f t="shared" si="6"/>
        <v>4880000</v>
      </c>
    </row>
    <row r="573" spans="1:9" ht="15" x14ac:dyDescent="0.2">
      <c r="A573" s="166">
        <v>12</v>
      </c>
      <c r="B573" s="173" t="s">
        <v>1477</v>
      </c>
      <c r="C573" s="168" t="s">
        <v>1478</v>
      </c>
      <c r="D573" s="169" t="s">
        <v>1452</v>
      </c>
      <c r="E573" s="170">
        <v>3.4375</v>
      </c>
      <c r="F573" s="166" t="s">
        <v>4</v>
      </c>
      <c r="G573" s="169">
        <v>16</v>
      </c>
      <c r="H573" s="169" t="s">
        <v>5</v>
      </c>
      <c r="I573" s="250">
        <f>366000*G573</f>
        <v>5856000</v>
      </c>
    </row>
    <row r="574" spans="1:9" ht="15" x14ac:dyDescent="0.2">
      <c r="A574" s="156">
        <v>13</v>
      </c>
      <c r="B574" s="172">
        <v>1951230020</v>
      </c>
      <c r="C574" s="143" t="s">
        <v>1463</v>
      </c>
      <c r="D574" s="144" t="s">
        <v>1464</v>
      </c>
      <c r="E574" s="145">
        <v>2.6666666666666665</v>
      </c>
      <c r="F574" s="156" t="s">
        <v>14</v>
      </c>
      <c r="G574" s="144">
        <v>12</v>
      </c>
      <c r="H574" s="156" t="s">
        <v>7</v>
      </c>
      <c r="I574" s="249">
        <f t="shared" ref="I574:I581" si="7">305000*G574</f>
        <v>3660000</v>
      </c>
    </row>
    <row r="575" spans="1:9" ht="15" x14ac:dyDescent="0.2">
      <c r="A575" s="156">
        <v>14</v>
      </c>
      <c r="B575" s="172">
        <v>1951232376</v>
      </c>
      <c r="C575" s="155" t="s">
        <v>694</v>
      </c>
      <c r="D575" s="156" t="s">
        <v>1464</v>
      </c>
      <c r="E575" s="157">
        <v>2.9166666666666665</v>
      </c>
      <c r="F575" s="156" t="s">
        <v>7</v>
      </c>
      <c r="G575" s="156">
        <v>12</v>
      </c>
      <c r="H575" s="156" t="s">
        <v>7</v>
      </c>
      <c r="I575" s="249">
        <f t="shared" si="7"/>
        <v>3660000</v>
      </c>
    </row>
    <row r="576" spans="1:9" ht="15" x14ac:dyDescent="0.2">
      <c r="A576" s="156">
        <v>15</v>
      </c>
      <c r="B576" s="172">
        <v>1951232275</v>
      </c>
      <c r="C576" s="143" t="s">
        <v>1465</v>
      </c>
      <c r="D576" s="144" t="s">
        <v>1466</v>
      </c>
      <c r="E576" s="145">
        <v>3</v>
      </c>
      <c r="F576" s="156" t="s">
        <v>4</v>
      </c>
      <c r="G576" s="144">
        <v>14</v>
      </c>
      <c r="H576" s="156" t="s">
        <v>7</v>
      </c>
      <c r="I576" s="249">
        <f t="shared" si="7"/>
        <v>4270000</v>
      </c>
    </row>
    <row r="577" spans="1:9" ht="15" x14ac:dyDescent="0.2">
      <c r="A577" s="156">
        <v>16</v>
      </c>
      <c r="B577" s="172">
        <v>1951232289</v>
      </c>
      <c r="C577" s="143" t="s">
        <v>1467</v>
      </c>
      <c r="D577" s="144" t="s">
        <v>1466</v>
      </c>
      <c r="E577" s="145">
        <v>2.7857142857142856</v>
      </c>
      <c r="F577" s="156" t="s">
        <v>4</v>
      </c>
      <c r="G577" s="144">
        <v>14</v>
      </c>
      <c r="H577" s="156" t="s">
        <v>7</v>
      </c>
      <c r="I577" s="249">
        <f t="shared" si="7"/>
        <v>4270000</v>
      </c>
    </row>
    <row r="578" spans="1:9" ht="15" x14ac:dyDescent="0.2">
      <c r="A578" s="156">
        <v>17</v>
      </c>
      <c r="B578" s="172">
        <v>1951232379</v>
      </c>
      <c r="C578" s="143" t="s">
        <v>1468</v>
      </c>
      <c r="D578" s="144" t="s">
        <v>1466</v>
      </c>
      <c r="E578" s="145">
        <v>2.5714285714285716</v>
      </c>
      <c r="F578" s="156" t="s">
        <v>4</v>
      </c>
      <c r="G578" s="144">
        <v>14</v>
      </c>
      <c r="H578" s="156" t="s">
        <v>7</v>
      </c>
      <c r="I578" s="249">
        <f t="shared" si="7"/>
        <v>4270000</v>
      </c>
    </row>
    <row r="579" spans="1:9" ht="15" x14ac:dyDescent="0.2">
      <c r="A579" s="156">
        <v>18</v>
      </c>
      <c r="B579" s="172">
        <v>1951232406</v>
      </c>
      <c r="C579" s="143" t="s">
        <v>1469</v>
      </c>
      <c r="D579" s="144" t="s">
        <v>1466</v>
      </c>
      <c r="E579" s="145">
        <v>2.8571428571428572</v>
      </c>
      <c r="F579" s="156" t="s">
        <v>7</v>
      </c>
      <c r="G579" s="144">
        <v>14</v>
      </c>
      <c r="H579" s="156" t="s">
        <v>7</v>
      </c>
      <c r="I579" s="249">
        <f t="shared" si="7"/>
        <v>4270000</v>
      </c>
    </row>
    <row r="580" spans="1:9" ht="15" x14ac:dyDescent="0.2">
      <c r="A580" s="156">
        <v>19</v>
      </c>
      <c r="B580" s="172">
        <v>1951232230</v>
      </c>
      <c r="C580" s="143" t="s">
        <v>1470</v>
      </c>
      <c r="D580" s="144" t="s">
        <v>1471</v>
      </c>
      <c r="E580" s="145">
        <v>2.6666666666666665</v>
      </c>
      <c r="F580" s="156" t="s">
        <v>7</v>
      </c>
      <c r="G580" s="144">
        <v>12</v>
      </c>
      <c r="H580" s="156" t="s">
        <v>7</v>
      </c>
      <c r="I580" s="249">
        <f t="shared" si="7"/>
        <v>3660000</v>
      </c>
    </row>
    <row r="581" spans="1:9" ht="15" x14ac:dyDescent="0.2">
      <c r="A581" s="156">
        <v>20</v>
      </c>
      <c r="B581" s="172">
        <v>1951232310</v>
      </c>
      <c r="C581" s="143" t="s">
        <v>1472</v>
      </c>
      <c r="D581" s="144" t="s">
        <v>1471</v>
      </c>
      <c r="E581" s="145">
        <v>2.6666666666666665</v>
      </c>
      <c r="F581" s="156" t="s">
        <v>7</v>
      </c>
      <c r="G581" s="144">
        <v>12</v>
      </c>
      <c r="H581" s="156" t="s">
        <v>7</v>
      </c>
      <c r="I581" s="249">
        <f t="shared" si="7"/>
        <v>3660000</v>
      </c>
    </row>
    <row r="582" spans="1:9" ht="14.25" x14ac:dyDescent="0.2">
      <c r="A582" s="319" t="s">
        <v>17</v>
      </c>
      <c r="B582" s="319"/>
      <c r="C582" s="319"/>
      <c r="D582" s="319"/>
      <c r="E582" s="319"/>
      <c r="F582" s="319"/>
      <c r="G582" s="319"/>
      <c r="H582" s="319"/>
      <c r="I582" s="262">
        <f>SUM(I562:I581)</f>
        <v>91256000</v>
      </c>
    </row>
    <row r="583" spans="1:9" ht="14.25" x14ac:dyDescent="0.2">
      <c r="A583" s="263"/>
      <c r="B583" s="263"/>
      <c r="C583" s="263"/>
      <c r="D583" s="263"/>
      <c r="E583" s="263"/>
      <c r="F583" s="263"/>
      <c r="G583" s="263"/>
      <c r="H583" s="263"/>
      <c r="I583" s="264"/>
    </row>
    <row r="584" spans="1:9" ht="15" x14ac:dyDescent="0.2">
      <c r="A584" s="317" t="s">
        <v>1494</v>
      </c>
      <c r="B584" s="317"/>
      <c r="C584" s="317"/>
      <c r="D584" s="212"/>
      <c r="E584" s="213"/>
      <c r="F584" s="167"/>
      <c r="G584" s="212"/>
      <c r="H584" s="167"/>
      <c r="I584" s="252"/>
    </row>
    <row r="585" spans="1:9" ht="15" x14ac:dyDescent="0.2">
      <c r="A585" s="214"/>
      <c r="B585" s="215"/>
      <c r="C585" s="216"/>
      <c r="D585" s="217"/>
      <c r="E585" s="218"/>
      <c r="F585" s="214"/>
      <c r="G585" s="217"/>
      <c r="H585" s="214"/>
      <c r="I585" s="253"/>
    </row>
    <row r="586" spans="1:9" ht="42.75" x14ac:dyDescent="0.2">
      <c r="A586" s="150" t="s">
        <v>0</v>
      </c>
      <c r="B586" s="150" t="s">
        <v>19</v>
      </c>
      <c r="C586" s="150" t="s">
        <v>1</v>
      </c>
      <c r="D586" s="151" t="s">
        <v>20</v>
      </c>
      <c r="E586" s="152" t="s">
        <v>936</v>
      </c>
      <c r="F586" s="151" t="s">
        <v>21</v>
      </c>
      <c r="G586" s="151" t="s">
        <v>22</v>
      </c>
      <c r="H586" s="151" t="s">
        <v>23</v>
      </c>
      <c r="I586" s="153" t="s">
        <v>937</v>
      </c>
    </row>
    <row r="587" spans="1:9" ht="15" x14ac:dyDescent="0.25">
      <c r="A587" s="5">
        <v>1</v>
      </c>
      <c r="B587" s="85" t="s">
        <v>1483</v>
      </c>
      <c r="C587" s="85" t="s">
        <v>1484</v>
      </c>
      <c r="D587" s="86" t="s">
        <v>1485</v>
      </c>
      <c r="E587" s="87">
        <v>2.6428571428571428</v>
      </c>
      <c r="F587" s="254" t="s">
        <v>4</v>
      </c>
      <c r="G587" s="5">
        <v>14</v>
      </c>
      <c r="H587" s="255" t="s">
        <v>7</v>
      </c>
      <c r="I587" s="230">
        <f>G587*305000</f>
        <v>4270000</v>
      </c>
    </row>
    <row r="588" spans="1:9" ht="15" x14ac:dyDescent="0.25">
      <c r="A588" s="5">
        <v>2</v>
      </c>
      <c r="B588" s="85" t="s">
        <v>1486</v>
      </c>
      <c r="C588" s="85" t="s">
        <v>1487</v>
      </c>
      <c r="D588" s="86" t="s">
        <v>1488</v>
      </c>
      <c r="E588" s="87">
        <v>2.5714285714285716</v>
      </c>
      <c r="F588" s="254" t="s">
        <v>4</v>
      </c>
      <c r="G588" s="5">
        <v>14</v>
      </c>
      <c r="H588" s="255" t="s">
        <v>7</v>
      </c>
      <c r="I588" s="230">
        <f>G588*305000</f>
        <v>4270000</v>
      </c>
    </row>
    <row r="589" spans="1:9" ht="14.25" x14ac:dyDescent="0.2">
      <c r="A589" s="285" t="s">
        <v>17</v>
      </c>
      <c r="B589" s="285"/>
      <c r="C589" s="285"/>
      <c r="D589" s="285"/>
      <c r="E589" s="285"/>
      <c r="F589" s="285"/>
      <c r="G589" s="285"/>
      <c r="H589" s="285"/>
      <c r="I589" s="8">
        <f>I587+I588</f>
        <v>8540000</v>
      </c>
    </row>
    <row r="590" spans="1:9" ht="15" x14ac:dyDescent="0.25">
      <c r="A590" s="134"/>
      <c r="B590" s="189"/>
      <c r="C590" s="189"/>
      <c r="D590" s="190"/>
      <c r="E590" s="191"/>
      <c r="F590" s="256"/>
      <c r="G590" s="192"/>
      <c r="H590" s="257"/>
      <c r="I590" s="258"/>
    </row>
    <row r="591" spans="1:9" ht="15" x14ac:dyDescent="0.25">
      <c r="A591" s="313" t="s">
        <v>1068</v>
      </c>
      <c r="B591" s="313"/>
      <c r="C591" s="313"/>
      <c r="D591" s="190"/>
      <c r="E591" s="191"/>
      <c r="F591" s="256"/>
      <c r="G591" s="192"/>
      <c r="H591" s="257"/>
      <c r="I591" s="258"/>
    </row>
    <row r="592" spans="1:9" ht="15" x14ac:dyDescent="0.25">
      <c r="A592" s="134"/>
      <c r="B592" s="189"/>
      <c r="C592" s="189"/>
      <c r="D592" s="190"/>
      <c r="E592" s="191"/>
      <c r="F592" s="256"/>
      <c r="G592" s="192"/>
      <c r="H592" s="257"/>
      <c r="I592" s="258"/>
    </row>
    <row r="593" spans="1:9" ht="42.75" x14ac:dyDescent="0.2">
      <c r="A593" s="150" t="s">
        <v>0</v>
      </c>
      <c r="B593" s="150" t="s">
        <v>19</v>
      </c>
      <c r="C593" s="150" t="s">
        <v>1</v>
      </c>
      <c r="D593" s="151" t="s">
        <v>20</v>
      </c>
      <c r="E593" s="152" t="s">
        <v>936</v>
      </c>
      <c r="F593" s="151" t="s">
        <v>21</v>
      </c>
      <c r="G593" s="151" t="s">
        <v>22</v>
      </c>
      <c r="H593" s="151" t="s">
        <v>23</v>
      </c>
      <c r="I593" s="153" t="s">
        <v>937</v>
      </c>
    </row>
    <row r="594" spans="1:9" ht="15" x14ac:dyDescent="0.25">
      <c r="A594" s="5">
        <v>1</v>
      </c>
      <c r="B594" s="176">
        <v>1952022431</v>
      </c>
      <c r="C594" s="177" t="s">
        <v>1489</v>
      </c>
      <c r="D594" s="280" t="s">
        <v>1490</v>
      </c>
      <c r="E594" s="280">
        <v>3.15</v>
      </c>
      <c r="F594" s="5" t="s">
        <v>7</v>
      </c>
      <c r="G594" s="280">
        <v>13</v>
      </c>
      <c r="H594" s="280" t="s">
        <v>7</v>
      </c>
      <c r="I594" s="230">
        <f>G594*305000</f>
        <v>3965000</v>
      </c>
    </row>
    <row r="595" spans="1:9" ht="14.25" x14ac:dyDescent="0.2">
      <c r="A595" s="285" t="s">
        <v>17</v>
      </c>
      <c r="B595" s="285"/>
      <c r="C595" s="285"/>
      <c r="D595" s="285"/>
      <c r="E595" s="285"/>
      <c r="F595" s="285"/>
      <c r="G595" s="285"/>
      <c r="H595" s="285"/>
      <c r="I595" s="8">
        <f>I594</f>
        <v>3965000</v>
      </c>
    </row>
    <row r="596" spans="1:9" ht="15" x14ac:dyDescent="0.25">
      <c r="A596" s="192"/>
      <c r="B596" s="193"/>
      <c r="C596" s="194"/>
      <c r="D596" s="196"/>
      <c r="E596" s="196"/>
      <c r="F596" s="192"/>
      <c r="G596" s="196"/>
      <c r="H596" s="196"/>
      <c r="I596" s="258"/>
    </row>
    <row r="597" spans="1:9" ht="15" x14ac:dyDescent="0.25">
      <c r="A597" s="314" t="s">
        <v>1495</v>
      </c>
      <c r="B597" s="314"/>
      <c r="C597" s="314"/>
      <c r="D597" s="196"/>
      <c r="E597" s="196"/>
      <c r="F597" s="192"/>
      <c r="G597" s="196"/>
      <c r="H597" s="196"/>
      <c r="I597" s="258"/>
    </row>
    <row r="598" spans="1:9" ht="15" x14ac:dyDescent="0.25">
      <c r="A598" s="192"/>
      <c r="B598" s="193"/>
      <c r="C598" s="194"/>
      <c r="D598" s="196"/>
      <c r="E598" s="196"/>
      <c r="F598" s="192"/>
      <c r="G598" s="196"/>
      <c r="H598" s="196"/>
      <c r="I598" s="258"/>
    </row>
    <row r="599" spans="1:9" ht="42.75" x14ac:dyDescent="0.2">
      <c r="A599" s="150" t="s">
        <v>0</v>
      </c>
      <c r="B599" s="150" t="s">
        <v>19</v>
      </c>
      <c r="C599" s="150" t="s">
        <v>1</v>
      </c>
      <c r="D599" s="151" t="s">
        <v>20</v>
      </c>
      <c r="E599" s="152" t="s">
        <v>936</v>
      </c>
      <c r="F599" s="151" t="s">
        <v>21</v>
      </c>
      <c r="G599" s="151" t="s">
        <v>22</v>
      </c>
      <c r="H599" s="151" t="s">
        <v>23</v>
      </c>
      <c r="I599" s="153" t="s">
        <v>937</v>
      </c>
    </row>
    <row r="600" spans="1:9" ht="15" x14ac:dyDescent="0.25">
      <c r="A600" s="86">
        <v>1</v>
      </c>
      <c r="B600" s="85" t="s">
        <v>938</v>
      </c>
      <c r="C600" s="174" t="s">
        <v>1491</v>
      </c>
      <c r="D600" s="86" t="s">
        <v>939</v>
      </c>
      <c r="E600" s="87">
        <v>3.2666666666666666</v>
      </c>
      <c r="F600" s="1" t="s">
        <v>14</v>
      </c>
      <c r="G600" s="5">
        <v>15</v>
      </c>
      <c r="H600" s="5" t="s">
        <v>5</v>
      </c>
      <c r="I600" s="230">
        <f>G600*366000</f>
        <v>5490000</v>
      </c>
    </row>
    <row r="601" spans="1:9" ht="15" x14ac:dyDescent="0.25">
      <c r="A601" s="3">
        <v>2</v>
      </c>
      <c r="B601" s="85" t="s">
        <v>945</v>
      </c>
      <c r="C601" s="174" t="s">
        <v>1492</v>
      </c>
      <c r="D601" s="86" t="s">
        <v>944</v>
      </c>
      <c r="E601" s="87">
        <v>2.7857142857142856</v>
      </c>
      <c r="F601" s="1" t="s">
        <v>14</v>
      </c>
      <c r="G601" s="5">
        <v>14</v>
      </c>
      <c r="H601" s="5" t="s">
        <v>7</v>
      </c>
      <c r="I601" s="230">
        <f>G601*305000</f>
        <v>4270000</v>
      </c>
    </row>
    <row r="602" spans="1:9" ht="14.25" x14ac:dyDescent="0.2">
      <c r="A602" s="312" t="s">
        <v>17</v>
      </c>
      <c r="B602" s="312"/>
      <c r="C602" s="312"/>
      <c r="D602" s="312"/>
      <c r="E602" s="312"/>
      <c r="F602" s="312"/>
      <c r="G602" s="312"/>
      <c r="H602" s="312"/>
      <c r="I602" s="8">
        <f>SUM(I600:I601)</f>
        <v>9760000</v>
      </c>
    </row>
    <row r="603" spans="1:9" ht="15" x14ac:dyDescent="0.25">
      <c r="A603" s="197"/>
      <c r="B603" s="198"/>
      <c r="C603" s="199"/>
      <c r="D603" s="200"/>
      <c r="E603" s="201"/>
      <c r="F603" s="259"/>
      <c r="G603" s="202"/>
      <c r="H603" s="202"/>
      <c r="I603" s="281"/>
    </row>
    <row r="604" spans="1:9" ht="15" x14ac:dyDescent="0.25">
      <c r="A604" s="315" t="s">
        <v>1496</v>
      </c>
      <c r="B604" s="315"/>
      <c r="C604" s="315"/>
      <c r="D604" s="190"/>
      <c r="E604" s="191"/>
      <c r="F604" s="260"/>
      <c r="G604" s="192"/>
      <c r="H604" s="192"/>
      <c r="I604" s="258"/>
    </row>
    <row r="605" spans="1:9" ht="15" x14ac:dyDescent="0.25">
      <c r="A605" s="203"/>
      <c r="B605" s="204"/>
      <c r="C605" s="205"/>
      <c r="D605" s="206"/>
      <c r="E605" s="207"/>
      <c r="F605" s="261"/>
      <c r="G605" s="208"/>
      <c r="H605" s="208"/>
      <c r="I605" s="282"/>
    </row>
    <row r="606" spans="1:9" ht="42.75" x14ac:dyDescent="0.2">
      <c r="A606" s="150" t="s">
        <v>0</v>
      </c>
      <c r="B606" s="150" t="s">
        <v>19</v>
      </c>
      <c r="C606" s="150" t="s">
        <v>1</v>
      </c>
      <c r="D606" s="151" t="s">
        <v>20</v>
      </c>
      <c r="E606" s="152" t="s">
        <v>936</v>
      </c>
      <c r="F606" s="151" t="s">
        <v>21</v>
      </c>
      <c r="G606" s="151" t="s">
        <v>22</v>
      </c>
      <c r="H606" s="151" t="s">
        <v>23</v>
      </c>
      <c r="I606" s="153" t="s">
        <v>937</v>
      </c>
    </row>
    <row r="607" spans="1:9" ht="15" x14ac:dyDescent="0.25">
      <c r="A607" s="4">
        <v>1</v>
      </c>
      <c r="B607" s="168">
        <v>1951010150</v>
      </c>
      <c r="C607" s="168" t="s">
        <v>1197</v>
      </c>
      <c r="D607" s="169" t="s">
        <v>1198</v>
      </c>
      <c r="E607" s="170">
        <v>2.8181818181818183</v>
      </c>
      <c r="F607" s="171" t="s">
        <v>4</v>
      </c>
      <c r="G607" s="171">
        <v>11</v>
      </c>
      <c r="H607" s="232" t="s">
        <v>7</v>
      </c>
      <c r="I607" s="237">
        <v>3355000</v>
      </c>
    </row>
    <row r="608" spans="1:9" ht="15" x14ac:dyDescent="0.25">
      <c r="A608" s="4">
        <v>2</v>
      </c>
      <c r="B608" s="168">
        <v>1951010114</v>
      </c>
      <c r="C608" s="168" t="s">
        <v>43</v>
      </c>
      <c r="D608" s="169" t="s">
        <v>1198</v>
      </c>
      <c r="E608" s="170">
        <v>2.7272727272727271</v>
      </c>
      <c r="F608" s="6" t="s">
        <v>14</v>
      </c>
      <c r="G608" s="171">
        <v>11</v>
      </c>
      <c r="H608" s="232" t="s">
        <v>7</v>
      </c>
      <c r="I608" s="237">
        <v>3355000</v>
      </c>
    </row>
    <row r="609" spans="1:9" ht="15" x14ac:dyDescent="0.25">
      <c r="A609" s="4">
        <v>3</v>
      </c>
      <c r="B609" s="85">
        <v>1951113449</v>
      </c>
      <c r="C609" s="85" t="s">
        <v>1193</v>
      </c>
      <c r="D609" s="86" t="s">
        <v>1194</v>
      </c>
      <c r="E609" s="87">
        <v>3.2727272727272729</v>
      </c>
      <c r="F609" s="6" t="s">
        <v>7</v>
      </c>
      <c r="G609" s="5">
        <v>11</v>
      </c>
      <c r="H609" s="231" t="s">
        <v>7</v>
      </c>
      <c r="I609" s="230">
        <f>G609*305000</f>
        <v>3355000</v>
      </c>
    </row>
    <row r="610" spans="1:9" ht="15" x14ac:dyDescent="0.25">
      <c r="A610" s="4">
        <v>4</v>
      </c>
      <c r="B610" s="168">
        <v>1951113456</v>
      </c>
      <c r="C610" s="168" t="s">
        <v>1199</v>
      </c>
      <c r="D610" s="169" t="s">
        <v>1194</v>
      </c>
      <c r="E610" s="170">
        <v>2.8181818181818183</v>
      </c>
      <c r="F610" s="171" t="s">
        <v>7</v>
      </c>
      <c r="G610" s="171">
        <v>11</v>
      </c>
      <c r="H610" s="232" t="s">
        <v>7</v>
      </c>
      <c r="I610" s="237">
        <v>3355000</v>
      </c>
    </row>
    <row r="611" spans="1:9" ht="15" x14ac:dyDescent="0.25">
      <c r="A611" s="4">
        <v>5</v>
      </c>
      <c r="B611" s="168">
        <v>1951113458</v>
      </c>
      <c r="C611" s="168" t="s">
        <v>1200</v>
      </c>
      <c r="D611" s="169" t="s">
        <v>1194</v>
      </c>
      <c r="E611" s="170">
        <v>3.0909090909090908</v>
      </c>
      <c r="F611" s="171" t="s">
        <v>7</v>
      </c>
      <c r="G611" s="171">
        <v>11</v>
      </c>
      <c r="H611" s="232" t="s">
        <v>7</v>
      </c>
      <c r="I611" s="237">
        <v>3355000</v>
      </c>
    </row>
    <row r="612" spans="1:9" ht="15" x14ac:dyDescent="0.25">
      <c r="A612" s="4">
        <v>6</v>
      </c>
      <c r="B612" s="168">
        <v>1951113459</v>
      </c>
      <c r="C612" s="168" t="s">
        <v>1201</v>
      </c>
      <c r="D612" s="169" t="s">
        <v>1194</v>
      </c>
      <c r="E612" s="170">
        <v>2.5454545454545454</v>
      </c>
      <c r="F612" s="171" t="s">
        <v>7</v>
      </c>
      <c r="G612" s="171">
        <v>11</v>
      </c>
      <c r="H612" s="232" t="s">
        <v>7</v>
      </c>
      <c r="I612" s="237">
        <v>3355000</v>
      </c>
    </row>
    <row r="613" spans="1:9" ht="15" x14ac:dyDescent="0.25">
      <c r="A613" s="4">
        <v>7</v>
      </c>
      <c r="B613" s="85">
        <v>1951040283</v>
      </c>
      <c r="C613" s="85" t="s">
        <v>1195</v>
      </c>
      <c r="D613" s="86" t="s">
        <v>1196</v>
      </c>
      <c r="E613" s="87">
        <v>3.5454545454545454</v>
      </c>
      <c r="F613" s="6" t="s">
        <v>4</v>
      </c>
      <c r="G613" s="5">
        <v>11</v>
      </c>
      <c r="H613" s="231" t="s">
        <v>5</v>
      </c>
      <c r="I613" s="230">
        <v>4026000</v>
      </c>
    </row>
    <row r="614" spans="1:9" ht="15" x14ac:dyDescent="0.25">
      <c r="A614" s="4">
        <v>8</v>
      </c>
      <c r="B614" s="168">
        <v>1951040239</v>
      </c>
      <c r="C614" s="168" t="s">
        <v>1202</v>
      </c>
      <c r="D614" s="169" t="s">
        <v>1196</v>
      </c>
      <c r="E614" s="170">
        <v>3.0909090909090908</v>
      </c>
      <c r="F614" s="2" t="s">
        <v>4</v>
      </c>
      <c r="G614" s="171">
        <v>11</v>
      </c>
      <c r="H614" s="232" t="s">
        <v>7</v>
      </c>
      <c r="I614" s="237">
        <v>3355000</v>
      </c>
    </row>
    <row r="615" spans="1:9" ht="15" x14ac:dyDescent="0.25">
      <c r="A615" s="4">
        <v>9</v>
      </c>
      <c r="B615" s="168">
        <v>1951040271</v>
      </c>
      <c r="C615" s="168" t="s">
        <v>1203</v>
      </c>
      <c r="D615" s="169" t="s">
        <v>1196</v>
      </c>
      <c r="E615" s="170">
        <v>2.5454545454545454</v>
      </c>
      <c r="F615" s="171" t="s">
        <v>7</v>
      </c>
      <c r="G615" s="171">
        <v>11</v>
      </c>
      <c r="H615" s="232" t="s">
        <v>7</v>
      </c>
      <c r="I615" s="237">
        <v>3355000</v>
      </c>
    </row>
    <row r="616" spans="1:9" ht="15" x14ac:dyDescent="0.25">
      <c r="A616" s="4">
        <v>10</v>
      </c>
      <c r="B616" s="168">
        <v>1951040279</v>
      </c>
      <c r="C616" s="168" t="s">
        <v>1204</v>
      </c>
      <c r="D616" s="169" t="s">
        <v>1196</v>
      </c>
      <c r="E616" s="170">
        <v>2.5454545454545454</v>
      </c>
      <c r="F616" s="2" t="s">
        <v>4</v>
      </c>
      <c r="G616" s="171">
        <v>11</v>
      </c>
      <c r="H616" s="232" t="s">
        <v>7</v>
      </c>
      <c r="I616" s="237">
        <v>3355000</v>
      </c>
    </row>
    <row r="617" spans="1:9" ht="15" x14ac:dyDescent="0.25">
      <c r="A617" s="4">
        <v>11</v>
      </c>
      <c r="B617" s="168">
        <v>1951133485</v>
      </c>
      <c r="C617" s="168" t="s">
        <v>1205</v>
      </c>
      <c r="D617" s="169" t="s">
        <v>1206</v>
      </c>
      <c r="E617" s="170">
        <v>2.5454545454545454</v>
      </c>
      <c r="F617" s="171" t="s">
        <v>7</v>
      </c>
      <c r="G617" s="171">
        <v>11</v>
      </c>
      <c r="H617" s="232" t="s">
        <v>7</v>
      </c>
      <c r="I617" s="237">
        <v>3355000</v>
      </c>
    </row>
    <row r="618" spans="1:9" ht="14.25" x14ac:dyDescent="0.2">
      <c r="A618" s="285" t="s">
        <v>17</v>
      </c>
      <c r="B618" s="285"/>
      <c r="C618" s="285"/>
      <c r="D618" s="285"/>
      <c r="E618" s="285"/>
      <c r="F618" s="285"/>
      <c r="G618" s="285"/>
      <c r="H618" s="285"/>
      <c r="I618" s="8">
        <f>SUM(I607:I617)</f>
        <v>37576000</v>
      </c>
    </row>
    <row r="619" spans="1:9" ht="14.25" x14ac:dyDescent="0.2">
      <c r="A619" s="326" t="s">
        <v>1208</v>
      </c>
      <c r="B619" s="326"/>
      <c r="C619" s="326"/>
      <c r="D619" s="326"/>
      <c r="E619" s="34"/>
      <c r="F619" s="40"/>
      <c r="G619" s="40"/>
      <c r="H619" s="40"/>
      <c r="I619" s="48"/>
    </row>
    <row r="620" spans="1:9" x14ac:dyDescent="0.2">
      <c r="A620" s="40"/>
      <c r="B620" s="40"/>
      <c r="C620" s="41"/>
      <c r="D620" s="40"/>
      <c r="E620" s="34"/>
      <c r="F620" s="40"/>
      <c r="G620" s="40"/>
      <c r="H620" s="40"/>
      <c r="I620" s="48"/>
    </row>
    <row r="621" spans="1:9" ht="40.5" x14ac:dyDescent="0.2">
      <c r="A621" s="122" t="s">
        <v>0</v>
      </c>
      <c r="B621" s="122" t="s">
        <v>19</v>
      </c>
      <c r="C621" s="122" t="s">
        <v>1</v>
      </c>
      <c r="D621" s="37" t="s">
        <v>20</v>
      </c>
      <c r="E621" s="127" t="s">
        <v>936</v>
      </c>
      <c r="F621" s="37" t="s">
        <v>21</v>
      </c>
      <c r="G621" s="37" t="s">
        <v>22</v>
      </c>
      <c r="H621" s="37" t="s">
        <v>23</v>
      </c>
      <c r="I621" s="39" t="s">
        <v>937</v>
      </c>
    </row>
    <row r="622" spans="1:9" x14ac:dyDescent="0.2">
      <c r="A622" s="45">
        <v>1</v>
      </c>
      <c r="B622" s="67">
        <v>1654011338</v>
      </c>
      <c r="C622" s="69" t="s">
        <v>142</v>
      </c>
      <c r="D622" s="45" t="s">
        <v>466</v>
      </c>
      <c r="E622" s="123">
        <v>4</v>
      </c>
      <c r="F622" s="45" t="s">
        <v>14</v>
      </c>
      <c r="G622" s="45">
        <v>16</v>
      </c>
      <c r="H622" s="120" t="s">
        <v>14</v>
      </c>
      <c r="I622" s="68">
        <v>5712000</v>
      </c>
    </row>
    <row r="623" spans="1:9" x14ac:dyDescent="0.2">
      <c r="A623" s="45">
        <v>2</v>
      </c>
      <c r="B623" s="67">
        <v>1654011473</v>
      </c>
      <c r="C623" s="69" t="s">
        <v>250</v>
      </c>
      <c r="D623" s="45" t="s">
        <v>466</v>
      </c>
      <c r="E623" s="123">
        <v>4</v>
      </c>
      <c r="F623" s="45" t="s">
        <v>14</v>
      </c>
      <c r="G623" s="45">
        <v>16</v>
      </c>
      <c r="H623" s="120" t="s">
        <v>14</v>
      </c>
      <c r="I623" s="68">
        <v>5712000</v>
      </c>
    </row>
    <row r="624" spans="1:9" x14ac:dyDescent="0.2">
      <c r="A624" s="45">
        <v>3</v>
      </c>
      <c r="B624" s="67">
        <v>1654011831</v>
      </c>
      <c r="C624" s="69" t="s">
        <v>696</v>
      </c>
      <c r="D624" s="45" t="s">
        <v>466</v>
      </c>
      <c r="E624" s="123">
        <v>4</v>
      </c>
      <c r="F624" s="45" t="s">
        <v>14</v>
      </c>
      <c r="G624" s="45">
        <v>6</v>
      </c>
      <c r="H624" s="120" t="s">
        <v>14</v>
      </c>
      <c r="I624" s="68">
        <v>2142000</v>
      </c>
    </row>
    <row r="625" spans="1:9" x14ac:dyDescent="0.2">
      <c r="A625" s="45">
        <v>4</v>
      </c>
      <c r="B625" s="67">
        <v>1654010483</v>
      </c>
      <c r="C625" s="69" t="s">
        <v>257</v>
      </c>
      <c r="D625" s="45" t="s">
        <v>466</v>
      </c>
      <c r="E625" s="123">
        <v>4</v>
      </c>
      <c r="F625" s="45" t="s">
        <v>14</v>
      </c>
      <c r="G625" s="45">
        <v>16</v>
      </c>
      <c r="H625" s="120" t="s">
        <v>14</v>
      </c>
      <c r="I625" s="68">
        <v>5712000</v>
      </c>
    </row>
    <row r="626" spans="1:9" x14ac:dyDescent="0.2">
      <c r="A626" s="45">
        <v>5</v>
      </c>
      <c r="B626" s="67">
        <v>1654031886</v>
      </c>
      <c r="C626" s="69" t="s">
        <v>140</v>
      </c>
      <c r="D626" s="45" t="s">
        <v>459</v>
      </c>
      <c r="E626" s="123">
        <v>4</v>
      </c>
      <c r="F626" s="45" t="s">
        <v>14</v>
      </c>
      <c r="G626" s="45">
        <v>6</v>
      </c>
      <c r="H626" s="120" t="s">
        <v>14</v>
      </c>
      <c r="I626" s="68">
        <v>2142000</v>
      </c>
    </row>
    <row r="627" spans="1:9" x14ac:dyDescent="0.2">
      <c r="A627" s="45">
        <v>6</v>
      </c>
      <c r="B627" s="67">
        <v>1654031788</v>
      </c>
      <c r="C627" s="69" t="s">
        <v>18</v>
      </c>
      <c r="D627" s="45" t="s">
        <v>459</v>
      </c>
      <c r="E627" s="123">
        <v>3.67</v>
      </c>
      <c r="F627" s="45" t="s">
        <v>14</v>
      </c>
      <c r="G627" s="45">
        <v>12</v>
      </c>
      <c r="H627" s="120" t="s">
        <v>14</v>
      </c>
      <c r="I627" s="68">
        <v>4284000</v>
      </c>
    </row>
    <row r="628" spans="1:9" x14ac:dyDescent="0.2">
      <c r="A628" s="45">
        <v>7</v>
      </c>
      <c r="B628" s="67">
        <v>1654031603</v>
      </c>
      <c r="C628" s="69" t="s">
        <v>1070</v>
      </c>
      <c r="D628" s="45" t="s">
        <v>459</v>
      </c>
      <c r="E628" s="123">
        <v>3.87</v>
      </c>
      <c r="F628" s="45" t="s">
        <v>14</v>
      </c>
      <c r="G628" s="45">
        <v>15</v>
      </c>
      <c r="H628" s="120" t="s">
        <v>14</v>
      </c>
      <c r="I628" s="68">
        <v>5355000</v>
      </c>
    </row>
    <row r="629" spans="1:9" x14ac:dyDescent="0.2">
      <c r="A629" s="45">
        <v>8</v>
      </c>
      <c r="B629" s="67">
        <v>1654031248</v>
      </c>
      <c r="C629" s="69" t="s">
        <v>252</v>
      </c>
      <c r="D629" s="45" t="s">
        <v>460</v>
      </c>
      <c r="E629" s="123">
        <v>4</v>
      </c>
      <c r="F629" s="45" t="s">
        <v>14</v>
      </c>
      <c r="G629" s="45">
        <v>18</v>
      </c>
      <c r="H629" s="62" t="s">
        <v>14</v>
      </c>
      <c r="I629" s="68">
        <v>6426000</v>
      </c>
    </row>
    <row r="630" spans="1:9" x14ac:dyDescent="0.2">
      <c r="A630" s="45">
        <v>9</v>
      </c>
      <c r="B630" s="67">
        <v>1654031595</v>
      </c>
      <c r="C630" s="69" t="s">
        <v>255</v>
      </c>
      <c r="D630" s="45" t="s">
        <v>460</v>
      </c>
      <c r="E630" s="123">
        <v>3.82</v>
      </c>
      <c r="F630" s="45" t="s">
        <v>14</v>
      </c>
      <c r="G630" s="45">
        <v>17</v>
      </c>
      <c r="H630" s="62" t="s">
        <v>14</v>
      </c>
      <c r="I630" s="68">
        <v>6069000</v>
      </c>
    </row>
    <row r="631" spans="1:9" x14ac:dyDescent="0.2">
      <c r="A631" s="45">
        <v>10</v>
      </c>
      <c r="B631" s="67">
        <v>1654031490</v>
      </c>
      <c r="C631" s="69" t="s">
        <v>461</v>
      </c>
      <c r="D631" s="45" t="s">
        <v>460</v>
      </c>
      <c r="E631" s="123">
        <v>3.8</v>
      </c>
      <c r="F631" s="45" t="s">
        <v>14</v>
      </c>
      <c r="G631" s="45">
        <v>15</v>
      </c>
      <c r="H631" s="62" t="s">
        <v>14</v>
      </c>
      <c r="I631" s="68">
        <v>5355000</v>
      </c>
    </row>
    <row r="632" spans="1:9" x14ac:dyDescent="0.2">
      <c r="A632" s="45">
        <v>11</v>
      </c>
      <c r="B632" s="67">
        <v>1654031708</v>
      </c>
      <c r="C632" s="69" t="s">
        <v>1071</v>
      </c>
      <c r="D632" s="45" t="s">
        <v>460</v>
      </c>
      <c r="E632" s="123">
        <v>3.71</v>
      </c>
      <c r="F632" s="45" t="s">
        <v>14</v>
      </c>
      <c r="G632" s="45">
        <v>17</v>
      </c>
      <c r="H632" s="62" t="s">
        <v>14</v>
      </c>
      <c r="I632" s="68">
        <v>6069000</v>
      </c>
    </row>
    <row r="633" spans="1:9" x14ac:dyDescent="0.2">
      <c r="A633" s="45">
        <v>12</v>
      </c>
      <c r="B633" s="67">
        <v>1654031764</v>
      </c>
      <c r="C633" s="69" t="s">
        <v>254</v>
      </c>
      <c r="D633" s="45" t="s">
        <v>460</v>
      </c>
      <c r="E633" s="123">
        <v>4</v>
      </c>
      <c r="F633" s="45" t="s">
        <v>14</v>
      </c>
      <c r="G633" s="45">
        <v>15</v>
      </c>
      <c r="H633" s="62" t="s">
        <v>14</v>
      </c>
      <c r="I633" s="68">
        <v>5355000</v>
      </c>
    </row>
    <row r="634" spans="1:9" x14ac:dyDescent="0.2">
      <c r="A634" s="45">
        <v>13</v>
      </c>
      <c r="B634" s="67">
        <v>1654031832</v>
      </c>
      <c r="C634" s="69" t="s">
        <v>1072</v>
      </c>
      <c r="D634" s="45" t="s">
        <v>460</v>
      </c>
      <c r="E634" s="123">
        <v>4</v>
      </c>
      <c r="F634" s="45" t="s">
        <v>14</v>
      </c>
      <c r="G634" s="45">
        <v>16</v>
      </c>
      <c r="H634" s="62" t="s">
        <v>14</v>
      </c>
      <c r="I634" s="68">
        <v>5712000</v>
      </c>
    </row>
    <row r="635" spans="1:9" x14ac:dyDescent="0.2">
      <c r="A635" s="45">
        <v>14</v>
      </c>
      <c r="B635" s="67">
        <v>1654031845</v>
      </c>
      <c r="C635" s="69" t="s">
        <v>145</v>
      </c>
      <c r="D635" s="45" t="s">
        <v>460</v>
      </c>
      <c r="E635" s="123">
        <v>3.71</v>
      </c>
      <c r="F635" s="45" t="s">
        <v>4</v>
      </c>
      <c r="G635" s="45">
        <v>17</v>
      </c>
      <c r="H635" s="120" t="s">
        <v>5</v>
      </c>
      <c r="I635" s="68">
        <v>5202000</v>
      </c>
    </row>
    <row r="636" spans="1:9" x14ac:dyDescent="0.2">
      <c r="A636" s="128">
        <v>15</v>
      </c>
      <c r="B636" s="129">
        <v>1654031855</v>
      </c>
      <c r="C636" s="130" t="s">
        <v>192</v>
      </c>
      <c r="D636" s="128" t="s">
        <v>460</v>
      </c>
      <c r="E636" s="131">
        <v>3.71</v>
      </c>
      <c r="F636" s="128" t="s">
        <v>4</v>
      </c>
      <c r="G636" s="128">
        <v>17</v>
      </c>
      <c r="H636" s="62" t="s">
        <v>5</v>
      </c>
      <c r="I636" s="132">
        <v>5202000</v>
      </c>
    </row>
    <row r="637" spans="1:9" x14ac:dyDescent="0.2">
      <c r="A637" s="45">
        <v>16</v>
      </c>
      <c r="B637" s="67">
        <v>1654031640</v>
      </c>
      <c r="C637" s="69" t="s">
        <v>253</v>
      </c>
      <c r="D637" s="45" t="s">
        <v>462</v>
      </c>
      <c r="E637" s="123">
        <v>4</v>
      </c>
      <c r="F637" s="45" t="s">
        <v>14</v>
      </c>
      <c r="G637" s="45">
        <v>18</v>
      </c>
      <c r="H637" s="62" t="s">
        <v>14</v>
      </c>
      <c r="I637" s="68">
        <v>6426000</v>
      </c>
    </row>
    <row r="638" spans="1:9" x14ac:dyDescent="0.2">
      <c r="A638" s="45">
        <v>17</v>
      </c>
      <c r="B638" s="67">
        <v>1654011515</v>
      </c>
      <c r="C638" s="69" t="s">
        <v>143</v>
      </c>
      <c r="D638" s="45" t="s">
        <v>467</v>
      </c>
      <c r="E638" s="123">
        <v>4</v>
      </c>
      <c r="F638" s="45" t="s">
        <v>14</v>
      </c>
      <c r="G638" s="45">
        <v>16</v>
      </c>
      <c r="H638" s="120" t="s">
        <v>14</v>
      </c>
      <c r="I638" s="68">
        <v>5712000</v>
      </c>
    </row>
    <row r="639" spans="1:9" x14ac:dyDescent="0.2">
      <c r="A639" s="45">
        <v>18</v>
      </c>
      <c r="B639" s="67">
        <v>1654031407</v>
      </c>
      <c r="C639" s="69" t="s">
        <v>463</v>
      </c>
      <c r="D639" s="45" t="s">
        <v>464</v>
      </c>
      <c r="E639" s="123">
        <v>3.84</v>
      </c>
      <c r="F639" s="45" t="s">
        <v>14</v>
      </c>
      <c r="G639" s="45">
        <v>19</v>
      </c>
      <c r="H639" s="120" t="s">
        <v>14</v>
      </c>
      <c r="I639" s="68">
        <v>6783000</v>
      </c>
    </row>
    <row r="640" spans="1:9" x14ac:dyDescent="0.2">
      <c r="A640" s="45">
        <v>19</v>
      </c>
      <c r="B640" s="67">
        <v>1651141995</v>
      </c>
      <c r="C640" s="69" t="s">
        <v>468</v>
      </c>
      <c r="D640" s="45" t="s">
        <v>139</v>
      </c>
      <c r="E640" s="123" t="s">
        <v>1073</v>
      </c>
      <c r="F640" s="45" t="s">
        <v>14</v>
      </c>
      <c r="G640" s="45">
        <v>19</v>
      </c>
      <c r="H640" s="120" t="s">
        <v>5</v>
      </c>
      <c r="I640" s="68">
        <v>6954000</v>
      </c>
    </row>
    <row r="641" spans="1:9" x14ac:dyDescent="0.2">
      <c r="A641" s="45">
        <v>20</v>
      </c>
      <c r="B641" s="67">
        <v>1651141613</v>
      </c>
      <c r="C641" s="69" t="s">
        <v>760</v>
      </c>
      <c r="D641" s="45" t="s">
        <v>139</v>
      </c>
      <c r="E641" s="123" t="s">
        <v>1074</v>
      </c>
      <c r="F641" s="45" t="s">
        <v>4</v>
      </c>
      <c r="G641" s="45">
        <v>17</v>
      </c>
      <c r="H641" s="120" t="s">
        <v>5</v>
      </c>
      <c r="I641" s="68">
        <v>6222000</v>
      </c>
    </row>
    <row r="642" spans="1:9" x14ac:dyDescent="0.2">
      <c r="A642" s="45">
        <v>21</v>
      </c>
      <c r="B642" s="67">
        <v>1651141512</v>
      </c>
      <c r="C642" s="69" t="s">
        <v>697</v>
      </c>
      <c r="D642" s="45" t="s">
        <v>139</v>
      </c>
      <c r="E642" s="123" t="s">
        <v>1075</v>
      </c>
      <c r="F642" s="45" t="s">
        <v>4</v>
      </c>
      <c r="G642" s="45">
        <v>15</v>
      </c>
      <c r="H642" s="120" t="s">
        <v>5</v>
      </c>
      <c r="I642" s="68">
        <v>5490000</v>
      </c>
    </row>
    <row r="643" spans="1:9" x14ac:dyDescent="0.2">
      <c r="A643" s="45">
        <v>22</v>
      </c>
      <c r="B643" s="67">
        <v>1651142101</v>
      </c>
      <c r="C643" s="69" t="s">
        <v>146</v>
      </c>
      <c r="D643" s="45" t="s">
        <v>138</v>
      </c>
      <c r="E643" s="123" t="s">
        <v>1076</v>
      </c>
      <c r="F643" s="45" t="s">
        <v>14</v>
      </c>
      <c r="G643" s="45">
        <v>19</v>
      </c>
      <c r="H643" s="120" t="s">
        <v>14</v>
      </c>
      <c r="I643" s="68">
        <v>8113000</v>
      </c>
    </row>
    <row r="644" spans="1:9" x14ac:dyDescent="0.2">
      <c r="A644" s="45">
        <v>23</v>
      </c>
      <c r="B644" s="67">
        <v>1651141471</v>
      </c>
      <c r="C644" s="69" t="s">
        <v>469</v>
      </c>
      <c r="D644" s="45" t="s">
        <v>138</v>
      </c>
      <c r="E644" s="123" t="s">
        <v>1076</v>
      </c>
      <c r="F644" s="45" t="s">
        <v>4</v>
      </c>
      <c r="G644" s="45">
        <v>19</v>
      </c>
      <c r="H644" s="120" t="s">
        <v>5</v>
      </c>
      <c r="I644" s="68">
        <v>6954000</v>
      </c>
    </row>
    <row r="645" spans="1:9" x14ac:dyDescent="0.2">
      <c r="A645" s="45">
        <v>24</v>
      </c>
      <c r="B645" s="67">
        <v>1651141865</v>
      </c>
      <c r="C645" s="69" t="s">
        <v>1077</v>
      </c>
      <c r="D645" s="45" t="s">
        <v>138</v>
      </c>
      <c r="E645" s="123" t="s">
        <v>1078</v>
      </c>
      <c r="F645" s="45" t="s">
        <v>4</v>
      </c>
      <c r="G645" s="45">
        <v>16</v>
      </c>
      <c r="H645" s="120" t="s">
        <v>5</v>
      </c>
      <c r="I645" s="68">
        <v>5856000</v>
      </c>
    </row>
    <row r="646" spans="1:9" x14ac:dyDescent="0.2">
      <c r="A646" s="45">
        <v>25</v>
      </c>
      <c r="B646" s="67">
        <v>1654021711</v>
      </c>
      <c r="C646" s="69" t="s">
        <v>144</v>
      </c>
      <c r="D646" s="45" t="s">
        <v>324</v>
      </c>
      <c r="E646" s="123" t="s">
        <v>1079</v>
      </c>
      <c r="F646" s="45" t="s">
        <v>14</v>
      </c>
      <c r="G646" s="45">
        <v>16</v>
      </c>
      <c r="H646" s="120" t="s">
        <v>14</v>
      </c>
      <c r="I646" s="68">
        <v>5712000</v>
      </c>
    </row>
    <row r="647" spans="1:9" x14ac:dyDescent="0.2">
      <c r="A647" s="45">
        <v>26</v>
      </c>
      <c r="B647" s="67">
        <v>1654021743</v>
      </c>
      <c r="C647" s="69" t="s">
        <v>368</v>
      </c>
      <c r="D647" s="45" t="s">
        <v>324</v>
      </c>
      <c r="E647" s="123" t="s">
        <v>1080</v>
      </c>
      <c r="F647" s="45" t="s">
        <v>4</v>
      </c>
      <c r="G647" s="45">
        <v>16</v>
      </c>
      <c r="H647" s="120" t="s">
        <v>5</v>
      </c>
      <c r="I647" s="68">
        <v>4896000</v>
      </c>
    </row>
    <row r="648" spans="1:9" x14ac:dyDescent="0.2">
      <c r="A648" s="45">
        <v>27</v>
      </c>
      <c r="B648" s="67">
        <v>1654021388</v>
      </c>
      <c r="C648" s="69" t="s">
        <v>51</v>
      </c>
      <c r="D648" s="45" t="s">
        <v>324</v>
      </c>
      <c r="E648" s="123" t="s">
        <v>1081</v>
      </c>
      <c r="F648" s="45" t="s">
        <v>4</v>
      </c>
      <c r="G648" s="45">
        <v>16</v>
      </c>
      <c r="H648" s="120" t="s">
        <v>5</v>
      </c>
      <c r="I648" s="68">
        <v>4896000</v>
      </c>
    </row>
    <row r="649" spans="1:9" x14ac:dyDescent="0.2">
      <c r="A649" s="45">
        <v>28</v>
      </c>
      <c r="B649" s="67">
        <v>1654021734</v>
      </c>
      <c r="C649" s="69" t="s">
        <v>367</v>
      </c>
      <c r="D649" s="45" t="s">
        <v>324</v>
      </c>
      <c r="E649" s="123" t="s">
        <v>1082</v>
      </c>
      <c r="F649" s="45" t="s">
        <v>4</v>
      </c>
      <c r="G649" s="45">
        <v>16</v>
      </c>
      <c r="H649" s="120" t="s">
        <v>5</v>
      </c>
      <c r="I649" s="68">
        <v>4896000</v>
      </c>
    </row>
    <row r="650" spans="1:9" x14ac:dyDescent="0.2">
      <c r="A650" s="45">
        <v>29</v>
      </c>
      <c r="B650" s="67">
        <v>1654021747</v>
      </c>
      <c r="C650" s="69" t="s">
        <v>100</v>
      </c>
      <c r="D650" s="45" t="s">
        <v>324</v>
      </c>
      <c r="E650" s="123" t="s">
        <v>1083</v>
      </c>
      <c r="F650" s="45" t="s">
        <v>4</v>
      </c>
      <c r="G650" s="45">
        <v>13</v>
      </c>
      <c r="H650" s="120" t="s">
        <v>5</v>
      </c>
      <c r="I650" s="68">
        <v>3978000</v>
      </c>
    </row>
    <row r="651" spans="1:9" x14ac:dyDescent="0.2">
      <c r="A651" s="45">
        <v>30</v>
      </c>
      <c r="B651" s="67">
        <v>1654021860</v>
      </c>
      <c r="C651" s="69" t="s">
        <v>258</v>
      </c>
      <c r="D651" s="45" t="s">
        <v>323</v>
      </c>
      <c r="E651" s="123" t="s">
        <v>1084</v>
      </c>
      <c r="F651" s="45" t="s">
        <v>14</v>
      </c>
      <c r="G651" s="45">
        <v>16</v>
      </c>
      <c r="H651" s="120" t="s">
        <v>14</v>
      </c>
      <c r="I651" s="68">
        <v>5712000</v>
      </c>
    </row>
    <row r="652" spans="1:9" x14ac:dyDescent="0.2">
      <c r="A652" s="45">
        <v>31</v>
      </c>
      <c r="B652" s="67">
        <v>1754011942</v>
      </c>
      <c r="C652" s="69" t="s">
        <v>387</v>
      </c>
      <c r="D652" s="45" t="s">
        <v>1085</v>
      </c>
      <c r="E652" s="123" t="s">
        <v>1086</v>
      </c>
      <c r="F652" s="45" t="s">
        <v>14</v>
      </c>
      <c r="G652" s="45">
        <v>18</v>
      </c>
      <c r="H652" s="120" t="s">
        <v>14</v>
      </c>
      <c r="I652" s="68">
        <v>6426000</v>
      </c>
    </row>
    <row r="653" spans="1:9" x14ac:dyDescent="0.2">
      <c r="A653" s="45">
        <v>32</v>
      </c>
      <c r="B653" s="67">
        <v>1754012318</v>
      </c>
      <c r="C653" s="69" t="s">
        <v>699</v>
      </c>
      <c r="D653" s="45" t="s">
        <v>1085</v>
      </c>
      <c r="E653" s="123" t="s">
        <v>1087</v>
      </c>
      <c r="F653" s="45" t="s">
        <v>14</v>
      </c>
      <c r="G653" s="45">
        <v>18</v>
      </c>
      <c r="H653" s="120" t="s">
        <v>5</v>
      </c>
      <c r="I653" s="68">
        <v>5508000</v>
      </c>
    </row>
    <row r="654" spans="1:9" x14ac:dyDescent="0.2">
      <c r="A654" s="45">
        <v>33</v>
      </c>
      <c r="B654" s="67">
        <v>1754011632</v>
      </c>
      <c r="C654" s="69" t="s">
        <v>125</v>
      </c>
      <c r="D654" s="45" t="s">
        <v>1088</v>
      </c>
      <c r="E654" s="123" t="s">
        <v>1089</v>
      </c>
      <c r="F654" s="45" t="s">
        <v>14</v>
      </c>
      <c r="G654" s="45">
        <v>18</v>
      </c>
      <c r="H654" s="120" t="s">
        <v>14</v>
      </c>
      <c r="I654" s="68">
        <v>6426000</v>
      </c>
    </row>
    <row r="655" spans="1:9" x14ac:dyDescent="0.2">
      <c r="A655" s="45">
        <v>34</v>
      </c>
      <c r="B655" s="67">
        <v>1754011602</v>
      </c>
      <c r="C655" s="69" t="s">
        <v>369</v>
      </c>
      <c r="D655" s="45" t="s">
        <v>1090</v>
      </c>
      <c r="E655" s="123">
        <v>3.56</v>
      </c>
      <c r="F655" s="45" t="s">
        <v>14</v>
      </c>
      <c r="G655" s="45">
        <v>18</v>
      </c>
      <c r="H655" s="120" t="s">
        <v>5</v>
      </c>
      <c r="I655" s="68">
        <v>5508000</v>
      </c>
    </row>
    <row r="656" spans="1:9" x14ac:dyDescent="0.2">
      <c r="A656" s="45">
        <v>35</v>
      </c>
      <c r="B656" s="67">
        <v>1754012118</v>
      </c>
      <c r="C656" s="69" t="s">
        <v>1091</v>
      </c>
      <c r="D656" s="45" t="s">
        <v>1090</v>
      </c>
      <c r="E656" s="123">
        <v>3.11</v>
      </c>
      <c r="F656" s="45" t="s">
        <v>14</v>
      </c>
      <c r="G656" s="45">
        <v>18</v>
      </c>
      <c r="H656" s="120" t="s">
        <v>7</v>
      </c>
      <c r="I656" s="68">
        <v>4590000</v>
      </c>
    </row>
    <row r="657" spans="1:9" x14ac:dyDescent="0.2">
      <c r="A657" s="45">
        <v>36</v>
      </c>
      <c r="B657" s="67">
        <v>1754031477</v>
      </c>
      <c r="C657" s="69" t="s">
        <v>455</v>
      </c>
      <c r="D657" s="45" t="s">
        <v>347</v>
      </c>
      <c r="E657" s="123" t="s">
        <v>1089</v>
      </c>
      <c r="F657" s="45" t="s">
        <v>14</v>
      </c>
      <c r="G657" s="45">
        <v>18</v>
      </c>
      <c r="H657" s="120" t="s">
        <v>14</v>
      </c>
      <c r="I657" s="68">
        <v>6426000</v>
      </c>
    </row>
    <row r="658" spans="1:9" x14ac:dyDescent="0.2">
      <c r="A658" s="45">
        <v>37</v>
      </c>
      <c r="B658" s="67">
        <v>1754033556</v>
      </c>
      <c r="C658" s="69" t="s">
        <v>56</v>
      </c>
      <c r="D658" s="45" t="s">
        <v>347</v>
      </c>
      <c r="E658" s="123" t="s">
        <v>1092</v>
      </c>
      <c r="F658" s="45" t="s">
        <v>14</v>
      </c>
      <c r="G658" s="45">
        <v>18</v>
      </c>
      <c r="H658" s="120" t="s">
        <v>14</v>
      </c>
      <c r="I658" s="68">
        <v>6426000</v>
      </c>
    </row>
    <row r="659" spans="1:9" x14ac:dyDescent="0.2">
      <c r="A659" s="45">
        <v>38</v>
      </c>
      <c r="B659" s="67">
        <v>1754031645</v>
      </c>
      <c r="C659" s="69" t="s">
        <v>700</v>
      </c>
      <c r="D659" s="45" t="s">
        <v>347</v>
      </c>
      <c r="E659" s="123" t="s">
        <v>1089</v>
      </c>
      <c r="F659" s="45" t="s">
        <v>4</v>
      </c>
      <c r="G659" s="45">
        <v>18</v>
      </c>
      <c r="H659" s="120" t="s">
        <v>5</v>
      </c>
      <c r="I659" s="68">
        <v>5508000</v>
      </c>
    </row>
    <row r="660" spans="1:9" x14ac:dyDescent="0.2">
      <c r="A660" s="45">
        <v>39</v>
      </c>
      <c r="B660" s="67">
        <v>1754031763</v>
      </c>
      <c r="C660" s="69" t="s">
        <v>385</v>
      </c>
      <c r="D660" s="45" t="s">
        <v>347</v>
      </c>
      <c r="E660" s="123" t="s">
        <v>1075</v>
      </c>
      <c r="F660" s="45" t="s">
        <v>14</v>
      </c>
      <c r="G660" s="45">
        <v>18</v>
      </c>
      <c r="H660" s="120" t="s">
        <v>5</v>
      </c>
      <c r="I660" s="68">
        <v>5508000</v>
      </c>
    </row>
    <row r="661" spans="1:9" x14ac:dyDescent="0.2">
      <c r="A661" s="45">
        <v>40</v>
      </c>
      <c r="B661" s="67">
        <v>1754031659</v>
      </c>
      <c r="C661" s="69" t="s">
        <v>386</v>
      </c>
      <c r="D661" s="45" t="s">
        <v>347</v>
      </c>
      <c r="E661" s="123" t="s">
        <v>1093</v>
      </c>
      <c r="F661" s="45" t="s">
        <v>14</v>
      </c>
      <c r="G661" s="45">
        <v>18</v>
      </c>
      <c r="H661" s="120" t="s">
        <v>5</v>
      </c>
      <c r="I661" s="68">
        <v>5508000</v>
      </c>
    </row>
    <row r="662" spans="1:9" x14ac:dyDescent="0.2">
      <c r="A662" s="45">
        <v>41</v>
      </c>
      <c r="B662" s="67">
        <v>1754032326</v>
      </c>
      <c r="C662" s="69" t="s">
        <v>383</v>
      </c>
      <c r="D662" s="45" t="s">
        <v>346</v>
      </c>
      <c r="E662" s="123" t="s">
        <v>1092</v>
      </c>
      <c r="F662" s="45" t="s">
        <v>14</v>
      </c>
      <c r="G662" s="45">
        <v>18</v>
      </c>
      <c r="H662" s="120" t="s">
        <v>14</v>
      </c>
      <c r="I662" s="68">
        <v>6426000</v>
      </c>
    </row>
    <row r="663" spans="1:9" x14ac:dyDescent="0.2">
      <c r="A663" s="45">
        <v>42</v>
      </c>
      <c r="B663" s="67">
        <v>1754031913</v>
      </c>
      <c r="C663" s="69" t="s">
        <v>384</v>
      </c>
      <c r="D663" s="45" t="s">
        <v>346</v>
      </c>
      <c r="E663" s="123" t="s">
        <v>1078</v>
      </c>
      <c r="F663" s="45" t="s">
        <v>4</v>
      </c>
      <c r="G663" s="45">
        <v>16</v>
      </c>
      <c r="H663" s="120" t="s">
        <v>5</v>
      </c>
      <c r="I663" s="68">
        <v>4896000</v>
      </c>
    </row>
    <row r="664" spans="1:9" x14ac:dyDescent="0.2">
      <c r="A664" s="45">
        <v>43</v>
      </c>
      <c r="B664" s="67">
        <v>1754031730</v>
      </c>
      <c r="C664" s="69" t="s">
        <v>72</v>
      </c>
      <c r="D664" s="45" t="s">
        <v>346</v>
      </c>
      <c r="E664" s="123" t="s">
        <v>1081</v>
      </c>
      <c r="F664" s="45" t="s">
        <v>14</v>
      </c>
      <c r="G664" s="45">
        <v>18</v>
      </c>
      <c r="H664" s="120" t="s">
        <v>5</v>
      </c>
      <c r="I664" s="68">
        <v>5508000</v>
      </c>
    </row>
    <row r="665" spans="1:9" x14ac:dyDescent="0.2">
      <c r="A665" s="45">
        <v>44</v>
      </c>
      <c r="B665" s="67">
        <v>1754031873</v>
      </c>
      <c r="C665" s="69" t="s">
        <v>457</v>
      </c>
      <c r="D665" s="45" t="s">
        <v>346</v>
      </c>
      <c r="E665" s="123" t="s">
        <v>1078</v>
      </c>
      <c r="F665" s="45" t="s">
        <v>4</v>
      </c>
      <c r="G665" s="45">
        <v>18</v>
      </c>
      <c r="H665" s="120" t="s">
        <v>5</v>
      </c>
      <c r="I665" s="68">
        <v>5508000</v>
      </c>
    </row>
    <row r="666" spans="1:9" x14ac:dyDescent="0.2">
      <c r="A666" s="45">
        <v>45</v>
      </c>
      <c r="B666" s="67">
        <v>1754031889</v>
      </c>
      <c r="C666" s="69" t="s">
        <v>456</v>
      </c>
      <c r="D666" s="45" t="s">
        <v>346</v>
      </c>
      <c r="E666" s="123" t="s">
        <v>1094</v>
      </c>
      <c r="F666" s="45" t="s">
        <v>4</v>
      </c>
      <c r="G666" s="45">
        <v>18</v>
      </c>
      <c r="H666" s="120" t="s">
        <v>5</v>
      </c>
      <c r="I666" s="68">
        <v>5508000</v>
      </c>
    </row>
    <row r="667" spans="1:9" x14ac:dyDescent="0.2">
      <c r="A667" s="45">
        <v>46</v>
      </c>
      <c r="B667" s="67">
        <v>1754031985</v>
      </c>
      <c r="C667" s="69" t="s">
        <v>1095</v>
      </c>
      <c r="D667" s="45" t="s">
        <v>348</v>
      </c>
      <c r="E667" s="123" t="s">
        <v>1096</v>
      </c>
      <c r="F667" s="45" t="s">
        <v>14</v>
      </c>
      <c r="G667" s="45">
        <v>19</v>
      </c>
      <c r="H667" s="120" t="s">
        <v>5</v>
      </c>
      <c r="I667" s="68">
        <v>5814000</v>
      </c>
    </row>
    <row r="668" spans="1:9" x14ac:dyDescent="0.2">
      <c r="A668" s="45">
        <v>47</v>
      </c>
      <c r="B668" s="67">
        <v>1754032139</v>
      </c>
      <c r="C668" s="69" t="s">
        <v>1097</v>
      </c>
      <c r="D668" s="45" t="s">
        <v>348</v>
      </c>
      <c r="E668" s="123" t="s">
        <v>1098</v>
      </c>
      <c r="F668" s="45" t="s">
        <v>14</v>
      </c>
      <c r="G668" s="45">
        <v>20</v>
      </c>
      <c r="H668" s="120" t="s">
        <v>5</v>
      </c>
      <c r="I668" s="68">
        <v>6120000</v>
      </c>
    </row>
    <row r="669" spans="1:9" x14ac:dyDescent="0.2">
      <c r="A669" s="45">
        <v>48</v>
      </c>
      <c r="B669" s="67">
        <v>1754032061</v>
      </c>
      <c r="C669" s="69" t="s">
        <v>65</v>
      </c>
      <c r="D669" s="45" t="s">
        <v>345</v>
      </c>
      <c r="E669" s="123" t="s">
        <v>1092</v>
      </c>
      <c r="F669" s="45" t="s">
        <v>14</v>
      </c>
      <c r="G669" s="45">
        <v>18</v>
      </c>
      <c r="H669" s="120" t="s">
        <v>14</v>
      </c>
      <c r="I669" s="68">
        <v>6426000</v>
      </c>
    </row>
    <row r="670" spans="1:9" x14ac:dyDescent="0.2">
      <c r="A670" s="45">
        <v>49</v>
      </c>
      <c r="B670" s="67">
        <v>1754032176</v>
      </c>
      <c r="C670" s="69" t="s">
        <v>382</v>
      </c>
      <c r="D670" s="45" t="s">
        <v>345</v>
      </c>
      <c r="E670" s="123" t="s">
        <v>1081</v>
      </c>
      <c r="F670" s="45" t="s">
        <v>4</v>
      </c>
      <c r="G670" s="45">
        <v>18</v>
      </c>
      <c r="H670" s="120" t="s">
        <v>5</v>
      </c>
      <c r="I670" s="68">
        <v>5508000</v>
      </c>
    </row>
    <row r="671" spans="1:9" x14ac:dyDescent="0.2">
      <c r="A671" s="45">
        <v>50</v>
      </c>
      <c r="B671" s="67" t="s">
        <v>1099</v>
      </c>
      <c r="C671" s="69" t="s">
        <v>1100</v>
      </c>
      <c r="D671" s="45" t="s">
        <v>451</v>
      </c>
      <c r="E671" s="123" t="s">
        <v>1101</v>
      </c>
      <c r="F671" s="45" t="s">
        <v>4</v>
      </c>
      <c r="G671" s="45">
        <v>14</v>
      </c>
      <c r="H671" s="120" t="s">
        <v>5</v>
      </c>
      <c r="I671" s="68">
        <v>5124000</v>
      </c>
    </row>
    <row r="672" spans="1:9" x14ac:dyDescent="0.2">
      <c r="A672" s="45">
        <v>51</v>
      </c>
      <c r="B672" s="67" t="s">
        <v>1102</v>
      </c>
      <c r="C672" s="69" t="s">
        <v>45</v>
      </c>
      <c r="D672" s="45" t="s">
        <v>451</v>
      </c>
      <c r="E672" s="123" t="s">
        <v>1103</v>
      </c>
      <c r="F672" s="45" t="s">
        <v>7</v>
      </c>
      <c r="G672" s="45">
        <v>14</v>
      </c>
      <c r="H672" s="120" t="s">
        <v>7</v>
      </c>
      <c r="I672" s="68">
        <v>4270000</v>
      </c>
    </row>
    <row r="673" spans="1:9" x14ac:dyDescent="0.2">
      <c r="A673" s="45">
        <v>52</v>
      </c>
      <c r="B673" s="67" t="s">
        <v>1104</v>
      </c>
      <c r="C673" s="69" t="s">
        <v>1105</v>
      </c>
      <c r="D673" s="45" t="s">
        <v>451</v>
      </c>
      <c r="E673" s="123">
        <v>3</v>
      </c>
      <c r="F673" s="45" t="s">
        <v>4</v>
      </c>
      <c r="G673" s="45">
        <v>18</v>
      </c>
      <c r="H673" s="120" t="s">
        <v>7</v>
      </c>
      <c r="I673" s="68">
        <v>5490000</v>
      </c>
    </row>
    <row r="674" spans="1:9" x14ac:dyDescent="0.2">
      <c r="A674" s="45">
        <v>53</v>
      </c>
      <c r="B674" s="67" t="s">
        <v>452</v>
      </c>
      <c r="C674" s="69" t="s">
        <v>453</v>
      </c>
      <c r="D674" s="45" t="s">
        <v>451</v>
      </c>
      <c r="E674" s="123" t="s">
        <v>1106</v>
      </c>
      <c r="F674" s="45" t="s">
        <v>14</v>
      </c>
      <c r="G674" s="45">
        <v>15</v>
      </c>
      <c r="H674" s="120" t="s">
        <v>7</v>
      </c>
      <c r="I674" s="68">
        <v>4575000</v>
      </c>
    </row>
    <row r="675" spans="1:9" x14ac:dyDescent="0.2">
      <c r="A675" s="45">
        <v>54</v>
      </c>
      <c r="B675" s="67">
        <v>1754022033</v>
      </c>
      <c r="C675" s="69" t="s">
        <v>1107</v>
      </c>
      <c r="D675" s="45" t="s">
        <v>757</v>
      </c>
      <c r="E675" s="123" t="s">
        <v>1108</v>
      </c>
      <c r="F675" s="45" t="s">
        <v>4</v>
      </c>
      <c r="G675" s="45">
        <v>16</v>
      </c>
      <c r="H675" s="120" t="s">
        <v>5</v>
      </c>
      <c r="I675" s="68">
        <v>4896000</v>
      </c>
    </row>
    <row r="676" spans="1:9" x14ac:dyDescent="0.2">
      <c r="A676" s="45">
        <v>55</v>
      </c>
      <c r="B676" s="67">
        <v>1754021816</v>
      </c>
      <c r="C676" s="69" t="s">
        <v>390</v>
      </c>
      <c r="D676" s="45" t="s">
        <v>758</v>
      </c>
      <c r="E676" s="123" t="s">
        <v>1109</v>
      </c>
      <c r="F676" s="45" t="s">
        <v>4</v>
      </c>
      <c r="G676" s="45">
        <v>16</v>
      </c>
      <c r="H676" s="120" t="s">
        <v>5</v>
      </c>
      <c r="I676" s="68">
        <v>4896000</v>
      </c>
    </row>
    <row r="677" spans="1:9" x14ac:dyDescent="0.2">
      <c r="A677" s="45">
        <v>56</v>
      </c>
      <c r="B677" s="67">
        <v>1754021834</v>
      </c>
      <c r="C677" s="69" t="s">
        <v>458</v>
      </c>
      <c r="D677" s="45" t="s">
        <v>758</v>
      </c>
      <c r="E677" s="123" t="s">
        <v>1110</v>
      </c>
      <c r="F677" s="45" t="s">
        <v>4</v>
      </c>
      <c r="G677" s="45">
        <v>16</v>
      </c>
      <c r="H677" s="120" t="s">
        <v>5</v>
      </c>
      <c r="I677" s="68">
        <v>4896000</v>
      </c>
    </row>
    <row r="678" spans="1:9" x14ac:dyDescent="0.2">
      <c r="A678" s="45">
        <v>57</v>
      </c>
      <c r="B678" s="67">
        <v>1754022001</v>
      </c>
      <c r="C678" s="69" t="s">
        <v>388</v>
      </c>
      <c r="D678" s="45" t="s">
        <v>759</v>
      </c>
      <c r="E678" s="123" t="s">
        <v>1079</v>
      </c>
      <c r="F678" s="45" t="s">
        <v>14</v>
      </c>
      <c r="G678" s="45">
        <v>16</v>
      </c>
      <c r="H678" s="120" t="s">
        <v>14</v>
      </c>
      <c r="I678" s="68">
        <v>5712000</v>
      </c>
    </row>
    <row r="679" spans="1:9" x14ac:dyDescent="0.2">
      <c r="A679" s="45">
        <v>58</v>
      </c>
      <c r="B679" s="67">
        <v>1754021997</v>
      </c>
      <c r="C679" s="69" t="s">
        <v>391</v>
      </c>
      <c r="D679" s="45" t="s">
        <v>759</v>
      </c>
      <c r="E679" s="123" t="s">
        <v>1079</v>
      </c>
      <c r="F679" s="45" t="s">
        <v>14</v>
      </c>
      <c r="G679" s="45">
        <v>16</v>
      </c>
      <c r="H679" s="120" t="s">
        <v>14</v>
      </c>
      <c r="I679" s="68">
        <v>5712000</v>
      </c>
    </row>
    <row r="680" spans="1:9" x14ac:dyDescent="0.2">
      <c r="A680" s="45">
        <v>59</v>
      </c>
      <c r="B680" s="67">
        <v>1754022174</v>
      </c>
      <c r="C680" s="69" t="s">
        <v>389</v>
      </c>
      <c r="D680" s="45" t="s">
        <v>759</v>
      </c>
      <c r="E680" s="123" t="s">
        <v>1075</v>
      </c>
      <c r="F680" s="45" t="s">
        <v>4</v>
      </c>
      <c r="G680" s="45">
        <v>15</v>
      </c>
      <c r="H680" s="120" t="s">
        <v>5</v>
      </c>
      <c r="I680" s="68">
        <v>4590000</v>
      </c>
    </row>
    <row r="681" spans="1:9" x14ac:dyDescent="0.2">
      <c r="A681" s="45">
        <v>60</v>
      </c>
      <c r="B681" s="67">
        <v>1754022130</v>
      </c>
      <c r="C681" s="69" t="s">
        <v>701</v>
      </c>
      <c r="D681" s="45" t="s">
        <v>759</v>
      </c>
      <c r="E681" s="123" t="s">
        <v>1109</v>
      </c>
      <c r="F681" s="45" t="s">
        <v>4</v>
      </c>
      <c r="G681" s="45">
        <v>16</v>
      </c>
      <c r="H681" s="120" t="s">
        <v>5</v>
      </c>
      <c r="I681" s="68">
        <v>4896000</v>
      </c>
    </row>
    <row r="682" spans="1:9" x14ac:dyDescent="0.2">
      <c r="A682" s="45">
        <v>61</v>
      </c>
      <c r="B682" s="67">
        <v>1754022010</v>
      </c>
      <c r="C682" s="69" t="s">
        <v>392</v>
      </c>
      <c r="D682" s="45" t="s">
        <v>759</v>
      </c>
      <c r="E682" s="123" t="s">
        <v>1109</v>
      </c>
      <c r="F682" s="45" t="s">
        <v>14</v>
      </c>
      <c r="G682" s="45">
        <v>16</v>
      </c>
      <c r="H682" s="120" t="s">
        <v>5</v>
      </c>
      <c r="I682" s="68">
        <v>4896000</v>
      </c>
    </row>
    <row r="683" spans="1:9" x14ac:dyDescent="0.2">
      <c r="A683" s="45">
        <v>62</v>
      </c>
      <c r="B683" s="67">
        <v>1754022186</v>
      </c>
      <c r="C683" s="69" t="s">
        <v>260</v>
      </c>
      <c r="D683" s="45" t="s">
        <v>759</v>
      </c>
      <c r="E683" s="123" t="s">
        <v>1078</v>
      </c>
      <c r="F683" s="45" t="s">
        <v>4</v>
      </c>
      <c r="G683" s="45">
        <v>16</v>
      </c>
      <c r="H683" s="120" t="s">
        <v>5</v>
      </c>
      <c r="I683" s="68">
        <v>4896000</v>
      </c>
    </row>
    <row r="684" spans="1:9" x14ac:dyDescent="0.2">
      <c r="A684" s="45">
        <v>63</v>
      </c>
      <c r="B684" s="67">
        <v>1854010028</v>
      </c>
      <c r="C684" s="69" t="s">
        <v>755</v>
      </c>
      <c r="D684" s="45" t="s">
        <v>702</v>
      </c>
      <c r="E684" s="123" t="s">
        <v>1111</v>
      </c>
      <c r="F684" s="45" t="s">
        <v>14</v>
      </c>
      <c r="G684" s="45">
        <v>21</v>
      </c>
      <c r="H684" s="120" t="s">
        <v>14</v>
      </c>
      <c r="I684" s="68">
        <v>7497000</v>
      </c>
    </row>
    <row r="685" spans="1:9" x14ac:dyDescent="0.2">
      <c r="A685" s="45">
        <v>64</v>
      </c>
      <c r="B685" s="67">
        <v>1854011238</v>
      </c>
      <c r="C685" s="69" t="s">
        <v>754</v>
      </c>
      <c r="D685" s="45" t="s">
        <v>702</v>
      </c>
      <c r="E685" s="123" t="s">
        <v>1112</v>
      </c>
      <c r="F685" s="45" t="s">
        <v>4</v>
      </c>
      <c r="G685" s="45">
        <v>20</v>
      </c>
      <c r="H685" s="120" t="s">
        <v>5</v>
      </c>
      <c r="I685" s="68">
        <v>6120000</v>
      </c>
    </row>
    <row r="686" spans="1:9" x14ac:dyDescent="0.2">
      <c r="A686" s="45">
        <v>65</v>
      </c>
      <c r="B686" s="67">
        <v>1854010692</v>
      </c>
      <c r="C686" s="69" t="s">
        <v>1113</v>
      </c>
      <c r="D686" s="45" t="s">
        <v>702</v>
      </c>
      <c r="E686" s="123" t="s">
        <v>1096</v>
      </c>
      <c r="F686" s="45" t="s">
        <v>14</v>
      </c>
      <c r="G686" s="45">
        <v>19</v>
      </c>
      <c r="H686" s="120" t="s">
        <v>5</v>
      </c>
      <c r="I686" s="68">
        <v>5814000</v>
      </c>
    </row>
    <row r="687" spans="1:9" x14ac:dyDescent="0.2">
      <c r="A687" s="45">
        <v>66</v>
      </c>
      <c r="B687" s="67">
        <v>1854010996</v>
      </c>
      <c r="C687" s="69" t="s">
        <v>226</v>
      </c>
      <c r="D687" s="45" t="s">
        <v>702</v>
      </c>
      <c r="E687" s="123" t="s">
        <v>1114</v>
      </c>
      <c r="F687" s="45" t="s">
        <v>4</v>
      </c>
      <c r="G687" s="45">
        <v>19</v>
      </c>
      <c r="H687" s="120" t="s">
        <v>5</v>
      </c>
      <c r="I687" s="68">
        <v>5814000</v>
      </c>
    </row>
    <row r="688" spans="1:9" x14ac:dyDescent="0.2">
      <c r="A688" s="45">
        <v>67</v>
      </c>
      <c r="B688" s="67">
        <v>1854011128</v>
      </c>
      <c r="C688" s="69" t="s">
        <v>66</v>
      </c>
      <c r="D688" s="45" t="s">
        <v>702</v>
      </c>
      <c r="E688" s="123" t="s">
        <v>1078</v>
      </c>
      <c r="F688" s="45" t="s">
        <v>4</v>
      </c>
      <c r="G688" s="45">
        <v>22</v>
      </c>
      <c r="H688" s="120" t="s">
        <v>5</v>
      </c>
      <c r="I688" s="68">
        <v>6732000</v>
      </c>
    </row>
    <row r="689" spans="1:9" x14ac:dyDescent="0.2">
      <c r="A689" s="45">
        <v>68</v>
      </c>
      <c r="B689" s="67">
        <v>1854010700</v>
      </c>
      <c r="C689" s="69" t="s">
        <v>1115</v>
      </c>
      <c r="D689" s="45" t="s">
        <v>702</v>
      </c>
      <c r="E689" s="123" t="s">
        <v>1073</v>
      </c>
      <c r="F689" s="45" t="s">
        <v>4</v>
      </c>
      <c r="G689" s="45">
        <v>17</v>
      </c>
      <c r="H689" s="120" t="s">
        <v>5</v>
      </c>
      <c r="I689" s="68">
        <v>5202000</v>
      </c>
    </row>
    <row r="690" spans="1:9" x14ac:dyDescent="0.2">
      <c r="A690" s="45">
        <v>69</v>
      </c>
      <c r="B690" s="67">
        <v>1854010656</v>
      </c>
      <c r="C690" s="69" t="s">
        <v>1116</v>
      </c>
      <c r="D690" s="45" t="s">
        <v>702</v>
      </c>
      <c r="E690" s="123" t="s">
        <v>1078</v>
      </c>
      <c r="F690" s="45" t="s">
        <v>14</v>
      </c>
      <c r="G690" s="45">
        <v>20</v>
      </c>
      <c r="H690" s="120" t="s">
        <v>5</v>
      </c>
      <c r="I690" s="68">
        <v>6120000</v>
      </c>
    </row>
    <row r="691" spans="1:9" x14ac:dyDescent="0.2">
      <c r="A691" s="45">
        <v>70</v>
      </c>
      <c r="B691" s="67" t="s">
        <v>1117</v>
      </c>
      <c r="C691" s="69" t="s">
        <v>1118</v>
      </c>
      <c r="D691" s="45" t="s">
        <v>1119</v>
      </c>
      <c r="E691" s="123" t="s">
        <v>1112</v>
      </c>
      <c r="F691" s="45" t="s">
        <v>14</v>
      </c>
      <c r="G691" s="45">
        <v>20</v>
      </c>
      <c r="H691" s="120" t="s">
        <v>14</v>
      </c>
      <c r="I691" s="68">
        <v>7140000</v>
      </c>
    </row>
    <row r="692" spans="1:9" x14ac:dyDescent="0.2">
      <c r="A692" s="45">
        <v>71</v>
      </c>
      <c r="B692" s="67" t="s">
        <v>1120</v>
      </c>
      <c r="C692" s="69" t="s">
        <v>1121</v>
      </c>
      <c r="D692" s="45" t="s">
        <v>1119</v>
      </c>
      <c r="E692" s="123" t="s">
        <v>1122</v>
      </c>
      <c r="F692" s="45" t="s">
        <v>14</v>
      </c>
      <c r="G692" s="45">
        <v>20</v>
      </c>
      <c r="H692" s="120" t="s">
        <v>5</v>
      </c>
      <c r="I692" s="68">
        <v>6120000</v>
      </c>
    </row>
    <row r="693" spans="1:9" x14ac:dyDescent="0.2">
      <c r="A693" s="45">
        <v>72</v>
      </c>
      <c r="B693" s="67" t="s">
        <v>1123</v>
      </c>
      <c r="C693" s="69" t="s">
        <v>1124</v>
      </c>
      <c r="D693" s="45" t="s">
        <v>1119</v>
      </c>
      <c r="E693" s="123" t="s">
        <v>1125</v>
      </c>
      <c r="F693" s="45" t="s">
        <v>4</v>
      </c>
      <c r="G693" s="45">
        <v>20</v>
      </c>
      <c r="H693" s="120" t="s">
        <v>7</v>
      </c>
      <c r="I693" s="68">
        <v>5100000</v>
      </c>
    </row>
    <row r="694" spans="1:9" x14ac:dyDescent="0.2">
      <c r="A694" s="45">
        <v>73</v>
      </c>
      <c r="B694" s="67">
        <v>1854031248</v>
      </c>
      <c r="C694" s="69" t="s">
        <v>30</v>
      </c>
      <c r="D694" s="45" t="s">
        <v>704</v>
      </c>
      <c r="E694" s="123">
        <v>3.29</v>
      </c>
      <c r="F694" s="45" t="s">
        <v>4</v>
      </c>
      <c r="G694" s="45">
        <v>17</v>
      </c>
      <c r="H694" s="120" t="s">
        <v>5</v>
      </c>
      <c r="I694" s="68">
        <v>5202000</v>
      </c>
    </row>
    <row r="695" spans="1:9" x14ac:dyDescent="0.2">
      <c r="A695" s="45">
        <v>74</v>
      </c>
      <c r="B695" s="67">
        <v>1854030120</v>
      </c>
      <c r="C695" s="69" t="s">
        <v>1126</v>
      </c>
      <c r="D695" s="45" t="s">
        <v>704</v>
      </c>
      <c r="E695" s="123">
        <v>3.41</v>
      </c>
      <c r="F695" s="45" t="s">
        <v>14</v>
      </c>
      <c r="G695" s="45">
        <v>17</v>
      </c>
      <c r="H695" s="120" t="s">
        <v>5</v>
      </c>
      <c r="I695" s="68">
        <v>5202000</v>
      </c>
    </row>
    <row r="696" spans="1:9" x14ac:dyDescent="0.2">
      <c r="A696" s="45">
        <v>75</v>
      </c>
      <c r="B696" s="67">
        <v>1854030856</v>
      </c>
      <c r="C696" s="69" t="s">
        <v>61</v>
      </c>
      <c r="D696" s="45" t="s">
        <v>704</v>
      </c>
      <c r="E696" s="123">
        <v>3.47</v>
      </c>
      <c r="F696" s="45" t="s">
        <v>4</v>
      </c>
      <c r="G696" s="45">
        <v>19</v>
      </c>
      <c r="H696" s="120" t="s">
        <v>5</v>
      </c>
      <c r="I696" s="68">
        <v>5814000</v>
      </c>
    </row>
    <row r="697" spans="1:9" x14ac:dyDescent="0.2">
      <c r="A697" s="45">
        <v>76</v>
      </c>
      <c r="B697" s="67">
        <v>1854030629</v>
      </c>
      <c r="C697" s="69" t="s">
        <v>1127</v>
      </c>
      <c r="D697" s="45" t="s">
        <v>704</v>
      </c>
      <c r="E697" s="123">
        <v>3.24</v>
      </c>
      <c r="F697" s="45" t="s">
        <v>4</v>
      </c>
      <c r="G697" s="45">
        <v>17</v>
      </c>
      <c r="H697" s="120" t="s">
        <v>5</v>
      </c>
      <c r="I697" s="68">
        <v>5202000</v>
      </c>
    </row>
    <row r="698" spans="1:9" x14ac:dyDescent="0.2">
      <c r="A698" s="45">
        <v>77</v>
      </c>
      <c r="B698" s="67">
        <v>1854030906</v>
      </c>
      <c r="C698" s="69" t="s">
        <v>706</v>
      </c>
      <c r="D698" s="45" t="s">
        <v>705</v>
      </c>
      <c r="E698" s="123" t="s">
        <v>1112</v>
      </c>
      <c r="F698" s="45" t="s">
        <v>14</v>
      </c>
      <c r="G698" s="45">
        <v>17</v>
      </c>
      <c r="H698" s="120" t="s">
        <v>14</v>
      </c>
      <c r="I698" s="68">
        <v>6069000</v>
      </c>
    </row>
    <row r="699" spans="1:9" x14ac:dyDescent="0.2">
      <c r="A699" s="45">
        <v>78</v>
      </c>
      <c r="B699" s="67">
        <v>1854030731</v>
      </c>
      <c r="C699" s="69" t="s">
        <v>33</v>
      </c>
      <c r="D699" s="45" t="s">
        <v>705</v>
      </c>
      <c r="E699" s="123" t="s">
        <v>1096</v>
      </c>
      <c r="F699" s="45" t="s">
        <v>4</v>
      </c>
      <c r="G699" s="45">
        <v>17</v>
      </c>
      <c r="H699" s="120" t="s">
        <v>5</v>
      </c>
      <c r="I699" s="68">
        <v>5202000</v>
      </c>
    </row>
    <row r="700" spans="1:9" x14ac:dyDescent="0.2">
      <c r="A700" s="45">
        <v>79</v>
      </c>
      <c r="B700" s="67">
        <v>1854030683</v>
      </c>
      <c r="C700" s="69" t="s">
        <v>147</v>
      </c>
      <c r="D700" s="45" t="s">
        <v>705</v>
      </c>
      <c r="E700" s="123" t="s">
        <v>1128</v>
      </c>
      <c r="F700" s="45" t="s">
        <v>14</v>
      </c>
      <c r="G700" s="45">
        <v>17</v>
      </c>
      <c r="H700" s="120" t="s">
        <v>5</v>
      </c>
      <c r="I700" s="68">
        <v>5202000</v>
      </c>
    </row>
    <row r="701" spans="1:9" x14ac:dyDescent="0.2">
      <c r="A701" s="45">
        <v>80</v>
      </c>
      <c r="B701" s="67">
        <v>1854030796</v>
      </c>
      <c r="C701" s="69" t="s">
        <v>1129</v>
      </c>
      <c r="D701" s="45" t="s">
        <v>707</v>
      </c>
      <c r="E701" s="123" t="s">
        <v>1073</v>
      </c>
      <c r="F701" s="45" t="s">
        <v>4</v>
      </c>
      <c r="G701" s="45">
        <v>17</v>
      </c>
      <c r="H701" s="120" t="s">
        <v>5</v>
      </c>
      <c r="I701" s="68">
        <v>5202000</v>
      </c>
    </row>
    <row r="702" spans="1:9" x14ac:dyDescent="0.2">
      <c r="A702" s="45">
        <v>81</v>
      </c>
      <c r="B702" s="67">
        <v>1854031286</v>
      </c>
      <c r="C702" s="69" t="s">
        <v>756</v>
      </c>
      <c r="D702" s="45" t="s">
        <v>707</v>
      </c>
      <c r="E702" s="123" t="s">
        <v>1130</v>
      </c>
      <c r="F702" s="45" t="s">
        <v>4</v>
      </c>
      <c r="G702" s="45">
        <v>19</v>
      </c>
      <c r="H702" s="120" t="s">
        <v>5</v>
      </c>
      <c r="I702" s="68">
        <v>5814000</v>
      </c>
    </row>
    <row r="703" spans="1:9" x14ac:dyDescent="0.2">
      <c r="A703" s="45">
        <v>82</v>
      </c>
      <c r="B703" s="67">
        <v>1854031232</v>
      </c>
      <c r="C703" s="69" t="s">
        <v>708</v>
      </c>
      <c r="D703" s="45" t="s">
        <v>707</v>
      </c>
      <c r="E703" s="123" t="s">
        <v>1112</v>
      </c>
      <c r="F703" s="45" t="s">
        <v>7</v>
      </c>
      <c r="G703" s="45">
        <v>17</v>
      </c>
      <c r="H703" s="120" t="s">
        <v>7</v>
      </c>
      <c r="I703" s="68">
        <v>4335000</v>
      </c>
    </row>
    <row r="704" spans="1:9" x14ac:dyDescent="0.2">
      <c r="A704" s="45">
        <v>83</v>
      </c>
      <c r="B704" s="67">
        <v>1854031012</v>
      </c>
      <c r="C704" s="69" t="s">
        <v>1131</v>
      </c>
      <c r="D704" s="45" t="s">
        <v>707</v>
      </c>
      <c r="E704" s="123" t="s">
        <v>1132</v>
      </c>
      <c r="F704" s="45" t="s">
        <v>7</v>
      </c>
      <c r="G704" s="45">
        <v>14</v>
      </c>
      <c r="H704" s="120" t="s">
        <v>7</v>
      </c>
      <c r="I704" s="68">
        <v>3570000</v>
      </c>
    </row>
    <row r="705" spans="1:9" x14ac:dyDescent="0.2">
      <c r="A705" s="45">
        <v>84</v>
      </c>
      <c r="B705" s="67">
        <v>1854030046</v>
      </c>
      <c r="C705" s="69" t="s">
        <v>536</v>
      </c>
      <c r="D705" s="45" t="s">
        <v>709</v>
      </c>
      <c r="E705" s="123" t="s">
        <v>1074</v>
      </c>
      <c r="F705" s="45" t="s">
        <v>4</v>
      </c>
      <c r="G705" s="45">
        <v>17</v>
      </c>
      <c r="H705" s="120" t="s">
        <v>5</v>
      </c>
      <c r="I705" s="68">
        <v>5202000</v>
      </c>
    </row>
    <row r="706" spans="1:9" x14ac:dyDescent="0.2">
      <c r="A706" s="45">
        <v>85</v>
      </c>
      <c r="B706" s="67">
        <v>1854030002</v>
      </c>
      <c r="C706" s="69" t="s">
        <v>711</v>
      </c>
      <c r="D706" s="45" t="s">
        <v>709</v>
      </c>
      <c r="E706" s="123" t="s">
        <v>1101</v>
      </c>
      <c r="F706" s="45" t="s">
        <v>14</v>
      </c>
      <c r="G706" s="45">
        <v>17</v>
      </c>
      <c r="H706" s="120" t="s">
        <v>5</v>
      </c>
      <c r="I706" s="68">
        <v>5202000</v>
      </c>
    </row>
    <row r="707" spans="1:9" x14ac:dyDescent="0.2">
      <c r="A707" s="45">
        <v>86</v>
      </c>
      <c r="B707" s="67">
        <v>1854030068</v>
      </c>
      <c r="C707" s="69" t="s">
        <v>710</v>
      </c>
      <c r="D707" s="45" t="s">
        <v>709</v>
      </c>
      <c r="E707" s="123" t="s">
        <v>1133</v>
      </c>
      <c r="F707" s="45" t="s">
        <v>4</v>
      </c>
      <c r="G707" s="45">
        <v>16</v>
      </c>
      <c r="H707" s="120" t="s">
        <v>5</v>
      </c>
      <c r="I707" s="68">
        <v>4896000</v>
      </c>
    </row>
    <row r="708" spans="1:9" x14ac:dyDescent="0.2">
      <c r="A708" s="45">
        <v>87</v>
      </c>
      <c r="B708" s="67">
        <v>1854031277</v>
      </c>
      <c r="C708" s="69" t="s">
        <v>1134</v>
      </c>
      <c r="D708" s="45" t="s">
        <v>709</v>
      </c>
      <c r="E708" s="123" t="s">
        <v>1074</v>
      </c>
      <c r="F708" s="45" t="s">
        <v>4</v>
      </c>
      <c r="G708" s="45">
        <v>17</v>
      </c>
      <c r="H708" s="120" t="s">
        <v>5</v>
      </c>
      <c r="I708" s="68">
        <v>5202000</v>
      </c>
    </row>
    <row r="709" spans="1:9" x14ac:dyDescent="0.2">
      <c r="A709" s="45">
        <v>88</v>
      </c>
      <c r="B709" s="67">
        <v>1854030778</v>
      </c>
      <c r="C709" s="69" t="s">
        <v>1135</v>
      </c>
      <c r="D709" s="45" t="s">
        <v>709</v>
      </c>
      <c r="E709" s="123" t="s">
        <v>1132</v>
      </c>
      <c r="F709" s="45" t="s">
        <v>4</v>
      </c>
      <c r="G709" s="45">
        <v>14</v>
      </c>
      <c r="H709" s="120" t="s">
        <v>5</v>
      </c>
      <c r="I709" s="68">
        <v>4284000</v>
      </c>
    </row>
    <row r="710" spans="1:9" x14ac:dyDescent="0.2">
      <c r="A710" s="45">
        <v>89</v>
      </c>
      <c r="B710" s="67">
        <v>1854030966</v>
      </c>
      <c r="C710" s="69" t="s">
        <v>77</v>
      </c>
      <c r="D710" s="45" t="s">
        <v>712</v>
      </c>
      <c r="E710" s="123" t="s">
        <v>1136</v>
      </c>
      <c r="F710" s="45" t="s">
        <v>14</v>
      </c>
      <c r="G710" s="45">
        <v>17</v>
      </c>
      <c r="H710" s="120" t="s">
        <v>5</v>
      </c>
      <c r="I710" s="68">
        <v>5202000</v>
      </c>
    </row>
    <row r="711" spans="1:9" x14ac:dyDescent="0.2">
      <c r="A711" s="45">
        <v>90</v>
      </c>
      <c r="B711" s="67">
        <v>1851061655</v>
      </c>
      <c r="C711" s="69" t="s">
        <v>109</v>
      </c>
      <c r="D711" s="45" t="s">
        <v>713</v>
      </c>
      <c r="E711" s="123">
        <v>3.5</v>
      </c>
      <c r="F711" s="45" t="s">
        <v>14</v>
      </c>
      <c r="G711" s="45">
        <v>18</v>
      </c>
      <c r="H711" s="120" t="s">
        <v>5</v>
      </c>
      <c r="I711" s="68">
        <v>6588000</v>
      </c>
    </row>
    <row r="712" spans="1:9" x14ac:dyDescent="0.2">
      <c r="A712" s="45">
        <v>91</v>
      </c>
      <c r="B712" s="67">
        <v>1851141846</v>
      </c>
      <c r="C712" s="69" t="s">
        <v>1137</v>
      </c>
      <c r="D712" s="45" t="s">
        <v>713</v>
      </c>
      <c r="E712" s="123">
        <v>3.25</v>
      </c>
      <c r="F712" s="45" t="s">
        <v>4</v>
      </c>
      <c r="G712" s="45">
        <v>20</v>
      </c>
      <c r="H712" s="120" t="s">
        <v>5</v>
      </c>
      <c r="I712" s="68">
        <v>7320000</v>
      </c>
    </row>
    <row r="713" spans="1:9" x14ac:dyDescent="0.2">
      <c r="A713" s="45">
        <v>92</v>
      </c>
      <c r="B713" s="67">
        <v>1851141420</v>
      </c>
      <c r="C713" s="69" t="s">
        <v>714</v>
      </c>
      <c r="D713" s="45" t="s">
        <v>715</v>
      </c>
      <c r="E713" s="123">
        <v>3.55</v>
      </c>
      <c r="F713" s="45" t="s">
        <v>14</v>
      </c>
      <c r="G713" s="45">
        <v>20</v>
      </c>
      <c r="H713" s="120" t="s">
        <v>5</v>
      </c>
      <c r="I713" s="68">
        <v>7320000</v>
      </c>
    </row>
    <row r="714" spans="1:9" x14ac:dyDescent="0.2">
      <c r="A714" s="45">
        <v>93</v>
      </c>
      <c r="B714" s="67">
        <v>1854020079</v>
      </c>
      <c r="C714" s="69" t="s">
        <v>231</v>
      </c>
      <c r="D714" s="45" t="s">
        <v>716</v>
      </c>
      <c r="E714" s="123">
        <v>3.28</v>
      </c>
      <c r="F714" s="45" t="s">
        <v>4</v>
      </c>
      <c r="G714" s="45">
        <v>18</v>
      </c>
      <c r="H714" s="120" t="s">
        <v>5</v>
      </c>
      <c r="I714" s="68">
        <v>5508000</v>
      </c>
    </row>
    <row r="715" spans="1:9" x14ac:dyDescent="0.2">
      <c r="A715" s="45">
        <v>94</v>
      </c>
      <c r="B715" s="67">
        <v>1854021147</v>
      </c>
      <c r="C715" s="69" t="s">
        <v>718</v>
      </c>
      <c r="D715" s="45" t="s">
        <v>716</v>
      </c>
      <c r="E715" s="123">
        <v>3.17</v>
      </c>
      <c r="F715" s="45" t="s">
        <v>4</v>
      </c>
      <c r="G715" s="45">
        <v>18</v>
      </c>
      <c r="H715" s="120" t="s">
        <v>7</v>
      </c>
      <c r="I715" s="68">
        <v>4590000</v>
      </c>
    </row>
    <row r="716" spans="1:9" x14ac:dyDescent="0.2">
      <c r="A716" s="45">
        <v>95</v>
      </c>
      <c r="B716" s="67">
        <v>1854020688</v>
      </c>
      <c r="C716" s="69" t="s">
        <v>752</v>
      </c>
      <c r="D716" s="45" t="s">
        <v>716</v>
      </c>
      <c r="E716" s="123">
        <v>3.24</v>
      </c>
      <c r="F716" s="45" t="s">
        <v>7</v>
      </c>
      <c r="G716" s="45">
        <v>25</v>
      </c>
      <c r="H716" s="120" t="s">
        <v>7</v>
      </c>
      <c r="I716" s="68">
        <v>6375000</v>
      </c>
    </row>
    <row r="717" spans="1:9" x14ac:dyDescent="0.2">
      <c r="A717" s="45">
        <v>96</v>
      </c>
      <c r="B717" s="67">
        <v>1854021082</v>
      </c>
      <c r="C717" s="69" t="s">
        <v>753</v>
      </c>
      <c r="D717" s="45" t="s">
        <v>716</v>
      </c>
      <c r="E717" s="123">
        <v>3.11</v>
      </c>
      <c r="F717" s="45" t="s">
        <v>4</v>
      </c>
      <c r="G717" s="45">
        <v>18</v>
      </c>
      <c r="H717" s="120" t="s">
        <v>7</v>
      </c>
      <c r="I717" s="68">
        <v>4590000</v>
      </c>
    </row>
    <row r="718" spans="1:9" x14ac:dyDescent="0.2">
      <c r="A718" s="45">
        <v>97</v>
      </c>
      <c r="B718" s="67">
        <v>1854020843</v>
      </c>
      <c r="C718" s="69" t="s">
        <v>719</v>
      </c>
      <c r="D718" s="45" t="s">
        <v>720</v>
      </c>
      <c r="E718" s="123">
        <v>3.61</v>
      </c>
      <c r="F718" s="45" t="s">
        <v>14</v>
      </c>
      <c r="G718" s="45">
        <v>18</v>
      </c>
      <c r="H718" s="120" t="s">
        <v>14</v>
      </c>
      <c r="I718" s="68">
        <v>6426000</v>
      </c>
    </row>
    <row r="719" spans="1:9" x14ac:dyDescent="0.2">
      <c r="A719" s="45">
        <v>98</v>
      </c>
      <c r="B719" s="67">
        <v>1854020911</v>
      </c>
      <c r="C719" s="69" t="s">
        <v>721</v>
      </c>
      <c r="D719" s="45" t="s">
        <v>720</v>
      </c>
      <c r="E719" s="123">
        <v>3.56</v>
      </c>
      <c r="F719" s="45" t="s">
        <v>14</v>
      </c>
      <c r="G719" s="45">
        <v>18</v>
      </c>
      <c r="H719" s="120" t="s">
        <v>5</v>
      </c>
      <c r="I719" s="68">
        <v>5508000</v>
      </c>
    </row>
    <row r="720" spans="1:9" x14ac:dyDescent="0.2">
      <c r="A720" s="45">
        <v>99</v>
      </c>
      <c r="B720" s="67">
        <v>1854020596</v>
      </c>
      <c r="C720" s="69" t="s">
        <v>238</v>
      </c>
      <c r="D720" s="45" t="s">
        <v>720</v>
      </c>
      <c r="E720" s="123">
        <v>3.2</v>
      </c>
      <c r="F720" s="45" t="s">
        <v>14</v>
      </c>
      <c r="G720" s="45">
        <v>20</v>
      </c>
      <c r="H720" s="120" t="s">
        <v>5</v>
      </c>
      <c r="I720" s="68">
        <v>6120000</v>
      </c>
    </row>
    <row r="721" spans="1:9" x14ac:dyDescent="0.2">
      <c r="A721" s="45">
        <v>100</v>
      </c>
      <c r="B721" s="67">
        <v>1854020982</v>
      </c>
      <c r="C721" s="69" t="s">
        <v>1138</v>
      </c>
      <c r="D721" s="45" t="s">
        <v>720</v>
      </c>
      <c r="E721" s="123">
        <v>3.28</v>
      </c>
      <c r="F721" s="45" t="s">
        <v>7</v>
      </c>
      <c r="G721" s="45">
        <v>18</v>
      </c>
      <c r="H721" s="120" t="s">
        <v>7</v>
      </c>
      <c r="I721" s="68">
        <v>4590000</v>
      </c>
    </row>
    <row r="722" spans="1:9" x14ac:dyDescent="0.2">
      <c r="A722" s="45">
        <v>101</v>
      </c>
      <c r="B722" s="67">
        <v>1854020096</v>
      </c>
      <c r="C722" s="69" t="s">
        <v>1139</v>
      </c>
      <c r="D722" s="45" t="s">
        <v>720</v>
      </c>
      <c r="E722" s="123">
        <v>3.17</v>
      </c>
      <c r="F722" s="45" t="s">
        <v>4</v>
      </c>
      <c r="G722" s="45">
        <v>18</v>
      </c>
      <c r="H722" s="120" t="s">
        <v>7</v>
      </c>
      <c r="I722" s="68">
        <v>4590000</v>
      </c>
    </row>
    <row r="723" spans="1:9" x14ac:dyDescent="0.2">
      <c r="A723" s="45">
        <v>102</v>
      </c>
      <c r="B723" s="67">
        <v>1854020754</v>
      </c>
      <c r="C723" s="69" t="s">
        <v>724</v>
      </c>
      <c r="D723" s="45" t="s">
        <v>722</v>
      </c>
      <c r="E723" s="123">
        <v>3.56</v>
      </c>
      <c r="F723" s="45" t="s">
        <v>14</v>
      </c>
      <c r="G723" s="45">
        <v>18</v>
      </c>
      <c r="H723" s="120" t="s">
        <v>5</v>
      </c>
      <c r="I723" s="68">
        <v>5508000</v>
      </c>
    </row>
    <row r="724" spans="1:9" x14ac:dyDescent="0.2">
      <c r="A724" s="45">
        <v>103</v>
      </c>
      <c r="B724" s="67">
        <v>1854020715</v>
      </c>
      <c r="C724" s="69" t="s">
        <v>723</v>
      </c>
      <c r="D724" s="45" t="s">
        <v>722</v>
      </c>
      <c r="E724" s="123">
        <v>3.22</v>
      </c>
      <c r="F724" s="45" t="s">
        <v>4</v>
      </c>
      <c r="G724" s="45">
        <v>18</v>
      </c>
      <c r="H724" s="120" t="s">
        <v>5</v>
      </c>
      <c r="I724" s="68">
        <v>5508000</v>
      </c>
    </row>
    <row r="725" spans="1:9" x14ac:dyDescent="0.2">
      <c r="A725" s="45">
        <v>104</v>
      </c>
      <c r="B725" s="67">
        <v>1854020905</v>
      </c>
      <c r="C725" s="69" t="s">
        <v>1140</v>
      </c>
      <c r="D725" s="45" t="s">
        <v>722</v>
      </c>
      <c r="E725" s="123">
        <v>3.13</v>
      </c>
      <c r="F725" s="45" t="s">
        <v>4</v>
      </c>
      <c r="G725" s="45">
        <v>23</v>
      </c>
      <c r="H725" s="120" t="s">
        <v>7</v>
      </c>
      <c r="I725" s="68">
        <v>5865000</v>
      </c>
    </row>
    <row r="726" spans="1:9" x14ac:dyDescent="0.2">
      <c r="A726" s="286" t="s">
        <v>17</v>
      </c>
      <c r="B726" s="287"/>
      <c r="C726" s="287"/>
      <c r="D726" s="287"/>
      <c r="E726" s="287"/>
      <c r="F726" s="287"/>
      <c r="G726" s="287"/>
      <c r="H726" s="288"/>
      <c r="I726" s="15">
        <f>SUM(I622:I725)</f>
        <v>574313000</v>
      </c>
    </row>
    <row r="727" spans="1:9" x14ac:dyDescent="0.2">
      <c r="A727" s="10"/>
      <c r="B727" s="10"/>
      <c r="C727" s="10"/>
      <c r="D727" s="121"/>
      <c r="E727" s="10"/>
      <c r="F727" s="10"/>
      <c r="G727" s="10"/>
      <c r="H727" s="10"/>
      <c r="I727" s="10"/>
    </row>
    <row r="728" spans="1:9" ht="14.25" x14ac:dyDescent="0.25">
      <c r="A728" s="327" t="s">
        <v>1209</v>
      </c>
      <c r="B728" s="327"/>
      <c r="C728" s="327"/>
      <c r="D728" s="121"/>
      <c r="E728" s="10"/>
      <c r="F728" s="10"/>
      <c r="G728" s="10"/>
      <c r="H728" s="10"/>
      <c r="I728" s="10"/>
    </row>
    <row r="729" spans="1:9" x14ac:dyDescent="0.2">
      <c r="A729" s="10"/>
      <c r="B729" s="10"/>
      <c r="C729" s="10"/>
      <c r="D729" s="121"/>
      <c r="E729" s="10"/>
      <c r="F729" s="10"/>
      <c r="G729" s="10"/>
      <c r="H729" s="10"/>
      <c r="I729" s="10"/>
    </row>
    <row r="730" spans="1:9" ht="40.5" x14ac:dyDescent="0.2">
      <c r="A730" s="122" t="s">
        <v>0</v>
      </c>
      <c r="B730" s="122" t="s">
        <v>19</v>
      </c>
      <c r="C730" s="122" t="s">
        <v>1</v>
      </c>
      <c r="D730" s="37" t="s">
        <v>20</v>
      </c>
      <c r="E730" s="127" t="s">
        <v>936</v>
      </c>
      <c r="F730" s="37" t="s">
        <v>21</v>
      </c>
      <c r="G730" s="37" t="s">
        <v>22</v>
      </c>
      <c r="H730" s="37" t="s">
        <v>23</v>
      </c>
      <c r="I730" s="39" t="s">
        <v>937</v>
      </c>
    </row>
    <row r="731" spans="1:9" x14ac:dyDescent="0.2">
      <c r="A731" s="31">
        <v>1</v>
      </c>
      <c r="B731" s="31">
        <v>1651012808</v>
      </c>
      <c r="C731" s="21" t="s">
        <v>1141</v>
      </c>
      <c r="D731" s="31" t="s">
        <v>804</v>
      </c>
      <c r="E731" s="124">
        <v>3.38</v>
      </c>
      <c r="F731" s="32" t="s">
        <v>4</v>
      </c>
      <c r="G731" s="31">
        <v>16</v>
      </c>
      <c r="H731" s="31" t="s">
        <v>5</v>
      </c>
      <c r="I731" s="13">
        <v>5856000</v>
      </c>
    </row>
    <row r="732" spans="1:9" x14ac:dyDescent="0.2">
      <c r="A732" s="31">
        <v>2</v>
      </c>
      <c r="B732" s="31">
        <v>1651110118</v>
      </c>
      <c r="C732" s="21" t="s">
        <v>283</v>
      </c>
      <c r="D732" s="31" t="s">
        <v>278</v>
      </c>
      <c r="E732" s="124">
        <v>3.72</v>
      </c>
      <c r="F732" s="32" t="s">
        <v>14</v>
      </c>
      <c r="G732" s="31">
        <v>18</v>
      </c>
      <c r="H732" s="31" t="s">
        <v>14</v>
      </c>
      <c r="I732" s="13">
        <v>7686000</v>
      </c>
    </row>
    <row r="733" spans="1:9" x14ac:dyDescent="0.2">
      <c r="A733" s="31">
        <v>3</v>
      </c>
      <c r="B733" s="31">
        <v>1651111199</v>
      </c>
      <c r="C733" s="21" t="s">
        <v>620</v>
      </c>
      <c r="D733" s="31" t="s">
        <v>161</v>
      </c>
      <c r="E733" s="124">
        <v>4</v>
      </c>
      <c r="F733" s="32" t="s">
        <v>14</v>
      </c>
      <c r="G733" s="31">
        <v>7</v>
      </c>
      <c r="H733" s="31" t="s">
        <v>14</v>
      </c>
      <c r="I733" s="13">
        <v>2989000</v>
      </c>
    </row>
    <row r="734" spans="1:9" x14ac:dyDescent="0.2">
      <c r="A734" s="31">
        <v>4</v>
      </c>
      <c r="B734" s="31">
        <v>1651110353</v>
      </c>
      <c r="C734" s="21" t="s">
        <v>127</v>
      </c>
      <c r="D734" s="31" t="s">
        <v>161</v>
      </c>
      <c r="E734" s="124">
        <v>3.61</v>
      </c>
      <c r="F734" s="32" t="s">
        <v>14</v>
      </c>
      <c r="G734" s="31">
        <v>23</v>
      </c>
      <c r="H734" s="31" t="s">
        <v>14</v>
      </c>
      <c r="I734" s="13">
        <v>9821000</v>
      </c>
    </row>
    <row r="735" spans="1:9" x14ac:dyDescent="0.2">
      <c r="A735" s="31">
        <v>5</v>
      </c>
      <c r="B735" s="31">
        <v>1651110028</v>
      </c>
      <c r="C735" s="21" t="s">
        <v>183</v>
      </c>
      <c r="D735" s="31" t="s">
        <v>161</v>
      </c>
      <c r="E735" s="124">
        <v>3.6</v>
      </c>
      <c r="F735" s="32" t="s">
        <v>14</v>
      </c>
      <c r="G735" s="31">
        <v>25</v>
      </c>
      <c r="H735" s="31" t="s">
        <v>14</v>
      </c>
      <c r="I735" s="13">
        <v>10675000</v>
      </c>
    </row>
    <row r="736" spans="1:9" x14ac:dyDescent="0.2">
      <c r="A736" s="31">
        <v>6</v>
      </c>
      <c r="B736" s="31">
        <v>1651110589</v>
      </c>
      <c r="C736" s="21" t="s">
        <v>517</v>
      </c>
      <c r="D736" s="31" t="s">
        <v>161</v>
      </c>
      <c r="E736" s="124">
        <v>3.22</v>
      </c>
      <c r="F736" s="32" t="s">
        <v>14</v>
      </c>
      <c r="G736" s="31">
        <v>18</v>
      </c>
      <c r="H736" s="31" t="s">
        <v>5</v>
      </c>
      <c r="I736" s="13">
        <v>6588000</v>
      </c>
    </row>
    <row r="737" spans="1:9" x14ac:dyDescent="0.2">
      <c r="A737" s="31">
        <v>7</v>
      </c>
      <c r="B737" s="31">
        <v>1651010574</v>
      </c>
      <c r="C737" s="21" t="s">
        <v>286</v>
      </c>
      <c r="D737" s="31" t="s">
        <v>518</v>
      </c>
      <c r="E737" s="124">
        <v>3.74</v>
      </c>
      <c r="F737" s="32" t="s">
        <v>14</v>
      </c>
      <c r="G737" s="31">
        <v>23</v>
      </c>
      <c r="H737" s="31" t="s">
        <v>14</v>
      </c>
      <c r="I737" s="13">
        <v>9821000</v>
      </c>
    </row>
    <row r="738" spans="1:9" x14ac:dyDescent="0.2">
      <c r="A738" s="31">
        <v>8</v>
      </c>
      <c r="B738" s="31">
        <v>1651010014</v>
      </c>
      <c r="C738" s="21" t="s">
        <v>814</v>
      </c>
      <c r="D738" s="31" t="s">
        <v>518</v>
      </c>
      <c r="E738" s="124">
        <v>3.3</v>
      </c>
      <c r="F738" s="32" t="s">
        <v>4</v>
      </c>
      <c r="G738" s="31">
        <v>20</v>
      </c>
      <c r="H738" s="31" t="s">
        <v>5</v>
      </c>
      <c r="I738" s="13">
        <v>7320000</v>
      </c>
    </row>
    <row r="739" spans="1:9" x14ac:dyDescent="0.2">
      <c r="A739" s="31">
        <v>9</v>
      </c>
      <c r="B739" s="31">
        <v>1651010490</v>
      </c>
      <c r="C739" s="21" t="s">
        <v>186</v>
      </c>
      <c r="D739" s="31" t="s">
        <v>519</v>
      </c>
      <c r="E739" s="124">
        <v>3.89</v>
      </c>
      <c r="F739" s="32" t="s">
        <v>14</v>
      </c>
      <c r="G739" s="31">
        <v>19</v>
      </c>
      <c r="H739" s="31" t="s">
        <v>14</v>
      </c>
      <c r="I739" s="13">
        <v>8113000</v>
      </c>
    </row>
    <row r="740" spans="1:9" x14ac:dyDescent="0.2">
      <c r="A740" s="31">
        <v>10</v>
      </c>
      <c r="B740" s="31">
        <v>1651010742</v>
      </c>
      <c r="C740" s="21" t="s">
        <v>181</v>
      </c>
      <c r="D740" s="31" t="s">
        <v>519</v>
      </c>
      <c r="E740" s="124">
        <v>3.79</v>
      </c>
      <c r="F740" s="32" t="s">
        <v>14</v>
      </c>
      <c r="G740" s="31">
        <v>14</v>
      </c>
      <c r="H740" s="31" t="s">
        <v>14</v>
      </c>
      <c r="I740" s="13">
        <v>5978000</v>
      </c>
    </row>
    <row r="741" spans="1:9" x14ac:dyDescent="0.2">
      <c r="A741" s="31">
        <v>11</v>
      </c>
      <c r="B741" s="31">
        <v>1651010487</v>
      </c>
      <c r="C741" s="21" t="s">
        <v>445</v>
      </c>
      <c r="D741" s="31" t="s">
        <v>519</v>
      </c>
      <c r="E741" s="124">
        <v>3.6</v>
      </c>
      <c r="F741" s="32" t="s">
        <v>14</v>
      </c>
      <c r="G741" s="31">
        <v>15</v>
      </c>
      <c r="H741" s="31" t="s">
        <v>14</v>
      </c>
      <c r="I741" s="13">
        <v>6405000</v>
      </c>
    </row>
    <row r="742" spans="1:9" x14ac:dyDescent="0.2">
      <c r="A742" s="31">
        <v>12</v>
      </c>
      <c r="B742" s="31">
        <v>1651010621</v>
      </c>
      <c r="C742" s="21" t="s">
        <v>85</v>
      </c>
      <c r="D742" s="31" t="s">
        <v>519</v>
      </c>
      <c r="E742" s="124">
        <v>3.63</v>
      </c>
      <c r="F742" s="32" t="s">
        <v>4</v>
      </c>
      <c r="G742" s="31">
        <v>19</v>
      </c>
      <c r="H742" s="31" t="s">
        <v>5</v>
      </c>
      <c r="I742" s="13">
        <v>6954000</v>
      </c>
    </row>
    <row r="743" spans="1:9" x14ac:dyDescent="0.2">
      <c r="A743" s="31">
        <v>13</v>
      </c>
      <c r="B743" s="31">
        <v>1651010066</v>
      </c>
      <c r="C743" s="21" t="s">
        <v>184</v>
      </c>
      <c r="D743" s="31" t="s">
        <v>519</v>
      </c>
      <c r="E743" s="124">
        <v>3.57</v>
      </c>
      <c r="F743" s="32" t="s">
        <v>14</v>
      </c>
      <c r="G743" s="31">
        <v>14</v>
      </c>
      <c r="H743" s="31" t="s">
        <v>5</v>
      </c>
      <c r="I743" s="13">
        <v>5124000</v>
      </c>
    </row>
    <row r="744" spans="1:9" x14ac:dyDescent="0.2">
      <c r="A744" s="31">
        <v>14</v>
      </c>
      <c r="B744" s="31">
        <v>1651010462</v>
      </c>
      <c r="C744" s="21" t="s">
        <v>622</v>
      </c>
      <c r="D744" s="31" t="s">
        <v>519</v>
      </c>
      <c r="E744" s="124">
        <v>3.56</v>
      </c>
      <c r="F744" s="32" t="s">
        <v>4</v>
      </c>
      <c r="G744" s="31">
        <v>16</v>
      </c>
      <c r="H744" s="31" t="s">
        <v>5</v>
      </c>
      <c r="I744" s="13">
        <v>5856000</v>
      </c>
    </row>
    <row r="745" spans="1:9" x14ac:dyDescent="0.2">
      <c r="A745" s="31">
        <v>15</v>
      </c>
      <c r="B745" s="31">
        <v>1651010377</v>
      </c>
      <c r="C745" s="21" t="s">
        <v>1142</v>
      </c>
      <c r="D745" s="31" t="s">
        <v>519</v>
      </c>
      <c r="E745" s="124">
        <v>3.38</v>
      </c>
      <c r="F745" s="32" t="s">
        <v>4</v>
      </c>
      <c r="G745" s="31">
        <v>16</v>
      </c>
      <c r="H745" s="31" t="s">
        <v>5</v>
      </c>
      <c r="I745" s="13">
        <v>5856000</v>
      </c>
    </row>
    <row r="746" spans="1:9" x14ac:dyDescent="0.2">
      <c r="A746" s="31">
        <v>16</v>
      </c>
      <c r="B746" s="31">
        <v>1651010243</v>
      </c>
      <c r="C746" s="21" t="s">
        <v>437</v>
      </c>
      <c r="D746" s="31" t="s">
        <v>519</v>
      </c>
      <c r="E746" s="124">
        <v>3.47</v>
      </c>
      <c r="F746" s="32" t="s">
        <v>14</v>
      </c>
      <c r="G746" s="31">
        <v>15</v>
      </c>
      <c r="H746" s="31" t="s">
        <v>5</v>
      </c>
      <c r="I746" s="13">
        <v>5490000</v>
      </c>
    </row>
    <row r="747" spans="1:9" x14ac:dyDescent="0.2">
      <c r="A747" s="31">
        <v>17</v>
      </c>
      <c r="B747" s="31">
        <v>1651010158</v>
      </c>
      <c r="C747" s="21" t="s">
        <v>621</v>
      </c>
      <c r="D747" s="31" t="s">
        <v>519</v>
      </c>
      <c r="E747" s="124">
        <v>3.47</v>
      </c>
      <c r="F747" s="32" t="s">
        <v>4</v>
      </c>
      <c r="G747" s="31">
        <v>15</v>
      </c>
      <c r="H747" s="31" t="s">
        <v>5</v>
      </c>
      <c r="I747" s="13">
        <v>5490000</v>
      </c>
    </row>
    <row r="748" spans="1:9" x14ac:dyDescent="0.2">
      <c r="A748" s="31">
        <v>18</v>
      </c>
      <c r="B748" s="31">
        <v>1651010528</v>
      </c>
      <c r="C748" s="21" t="s">
        <v>813</v>
      </c>
      <c r="D748" s="31" t="s">
        <v>519</v>
      </c>
      <c r="E748" s="124">
        <v>3.42</v>
      </c>
      <c r="F748" s="32" t="s">
        <v>4</v>
      </c>
      <c r="G748" s="31">
        <v>19</v>
      </c>
      <c r="H748" s="31" t="s">
        <v>5</v>
      </c>
      <c r="I748" s="13">
        <v>6954000</v>
      </c>
    </row>
    <row r="749" spans="1:9" x14ac:dyDescent="0.2">
      <c r="A749" s="31">
        <v>19</v>
      </c>
      <c r="B749" s="31">
        <v>1651010031</v>
      </c>
      <c r="C749" s="21" t="s">
        <v>180</v>
      </c>
      <c r="D749" s="31" t="s">
        <v>519</v>
      </c>
      <c r="E749" s="124">
        <v>3.47</v>
      </c>
      <c r="F749" s="32" t="s">
        <v>14</v>
      </c>
      <c r="G749" s="31">
        <v>17</v>
      </c>
      <c r="H749" s="31" t="s">
        <v>5</v>
      </c>
      <c r="I749" s="13">
        <v>6222000</v>
      </c>
    </row>
    <row r="750" spans="1:9" x14ac:dyDescent="0.2">
      <c r="A750" s="31">
        <v>20</v>
      </c>
      <c r="B750" s="31">
        <v>1651010117</v>
      </c>
      <c r="C750" s="21" t="s">
        <v>811</v>
      </c>
      <c r="D750" s="31" t="s">
        <v>519</v>
      </c>
      <c r="E750" s="124">
        <v>3.42</v>
      </c>
      <c r="F750" s="32" t="s">
        <v>14</v>
      </c>
      <c r="G750" s="31">
        <v>12</v>
      </c>
      <c r="H750" s="31" t="s">
        <v>5</v>
      </c>
      <c r="I750" s="13">
        <v>4392000</v>
      </c>
    </row>
    <row r="751" spans="1:9" x14ac:dyDescent="0.2">
      <c r="A751" s="31">
        <v>21</v>
      </c>
      <c r="B751" s="31">
        <v>1651010577</v>
      </c>
      <c r="C751" s="21" t="s">
        <v>187</v>
      </c>
      <c r="D751" s="31" t="s">
        <v>520</v>
      </c>
      <c r="E751" s="124">
        <v>3.94</v>
      </c>
      <c r="F751" s="32" t="s">
        <v>14</v>
      </c>
      <c r="G751" s="31">
        <v>16</v>
      </c>
      <c r="H751" s="31" t="s">
        <v>14</v>
      </c>
      <c r="I751" s="13">
        <v>6832000</v>
      </c>
    </row>
    <row r="752" spans="1:9" x14ac:dyDescent="0.2">
      <c r="A752" s="31">
        <v>22</v>
      </c>
      <c r="B752" s="31">
        <v>1651010196</v>
      </c>
      <c r="C752" s="21" t="s">
        <v>70</v>
      </c>
      <c r="D752" s="31" t="s">
        <v>520</v>
      </c>
      <c r="E752" s="124">
        <v>3.71</v>
      </c>
      <c r="F752" s="32" t="s">
        <v>4</v>
      </c>
      <c r="G752" s="31">
        <v>14</v>
      </c>
      <c r="H752" s="31" t="s">
        <v>5</v>
      </c>
      <c r="I752" s="13">
        <v>5124000</v>
      </c>
    </row>
    <row r="753" spans="1:9" x14ac:dyDescent="0.2">
      <c r="A753" s="31">
        <v>23</v>
      </c>
      <c r="B753" s="31">
        <v>1651010297</v>
      </c>
      <c r="C753" s="21" t="s">
        <v>443</v>
      </c>
      <c r="D753" s="31" t="s">
        <v>520</v>
      </c>
      <c r="E753" s="124">
        <v>3.25</v>
      </c>
      <c r="F753" s="32" t="s">
        <v>14</v>
      </c>
      <c r="G753" s="31">
        <v>16</v>
      </c>
      <c r="H753" s="31" t="s">
        <v>5</v>
      </c>
      <c r="I753" s="13">
        <v>5856000</v>
      </c>
    </row>
    <row r="754" spans="1:9" x14ac:dyDescent="0.2">
      <c r="A754" s="31">
        <v>24</v>
      </c>
      <c r="B754" s="31">
        <v>1651040323</v>
      </c>
      <c r="C754" s="21" t="s">
        <v>182</v>
      </c>
      <c r="D754" s="31" t="s">
        <v>521</v>
      </c>
      <c r="E754" s="124">
        <v>3.82</v>
      </c>
      <c r="F754" s="32" t="s">
        <v>14</v>
      </c>
      <c r="G754" s="31">
        <v>17</v>
      </c>
      <c r="H754" s="31" t="s">
        <v>14</v>
      </c>
      <c r="I754" s="13">
        <v>7259000</v>
      </c>
    </row>
    <row r="755" spans="1:9" x14ac:dyDescent="0.2">
      <c r="A755" s="31">
        <v>25</v>
      </c>
      <c r="B755" s="31">
        <v>1651040216</v>
      </c>
      <c r="C755" s="21" t="s">
        <v>441</v>
      </c>
      <c r="D755" s="31" t="s">
        <v>521</v>
      </c>
      <c r="E755" s="124">
        <v>3.71</v>
      </c>
      <c r="F755" s="32" t="s">
        <v>14</v>
      </c>
      <c r="G755" s="31">
        <v>17</v>
      </c>
      <c r="H755" s="31" t="s">
        <v>14</v>
      </c>
      <c r="I755" s="13">
        <v>7259000</v>
      </c>
    </row>
    <row r="756" spans="1:9" x14ac:dyDescent="0.2">
      <c r="A756" s="31">
        <v>26</v>
      </c>
      <c r="B756" s="31">
        <v>1651040162</v>
      </c>
      <c r="C756" s="21" t="s">
        <v>281</v>
      </c>
      <c r="D756" s="31" t="s">
        <v>521</v>
      </c>
      <c r="E756" s="124">
        <v>3.65</v>
      </c>
      <c r="F756" s="32" t="s">
        <v>14</v>
      </c>
      <c r="G756" s="31">
        <v>17</v>
      </c>
      <c r="H756" s="31" t="s">
        <v>14</v>
      </c>
      <c r="I756" s="13">
        <v>7259000</v>
      </c>
    </row>
    <row r="757" spans="1:9" x14ac:dyDescent="0.2">
      <c r="A757" s="31">
        <v>27</v>
      </c>
      <c r="B757" s="31">
        <v>1651040220</v>
      </c>
      <c r="C757" s="21" t="s">
        <v>810</v>
      </c>
      <c r="D757" s="31" t="s">
        <v>521</v>
      </c>
      <c r="E757" s="124">
        <v>3.29</v>
      </c>
      <c r="F757" s="32" t="s">
        <v>4</v>
      </c>
      <c r="G757" s="31">
        <v>21</v>
      </c>
      <c r="H757" s="31" t="s">
        <v>5</v>
      </c>
      <c r="I757" s="13">
        <v>7686000</v>
      </c>
    </row>
    <row r="758" spans="1:9" x14ac:dyDescent="0.2">
      <c r="A758" s="31">
        <v>28</v>
      </c>
      <c r="B758" s="31">
        <v>1651040188</v>
      </c>
      <c r="C758" s="21" t="s">
        <v>285</v>
      </c>
      <c r="D758" s="31" t="s">
        <v>521</v>
      </c>
      <c r="E758" s="124">
        <v>3.32</v>
      </c>
      <c r="F758" s="32" t="s">
        <v>14</v>
      </c>
      <c r="G758" s="31">
        <v>19</v>
      </c>
      <c r="H758" s="31" t="s">
        <v>5</v>
      </c>
      <c r="I758" s="13">
        <v>6954000</v>
      </c>
    </row>
    <row r="759" spans="1:9" x14ac:dyDescent="0.2">
      <c r="A759" s="31">
        <v>29</v>
      </c>
      <c r="B759" s="31">
        <v>1651040313</v>
      </c>
      <c r="C759" s="21" t="s">
        <v>282</v>
      </c>
      <c r="D759" s="31" t="s">
        <v>521</v>
      </c>
      <c r="E759" s="124">
        <v>3.26</v>
      </c>
      <c r="F759" s="32" t="s">
        <v>4</v>
      </c>
      <c r="G759" s="31">
        <v>19</v>
      </c>
      <c r="H759" s="31" t="s">
        <v>5</v>
      </c>
      <c r="I759" s="13">
        <v>6954000</v>
      </c>
    </row>
    <row r="760" spans="1:9" x14ac:dyDescent="0.2">
      <c r="A760" s="31">
        <v>30</v>
      </c>
      <c r="B760" s="31">
        <v>1651040501</v>
      </c>
      <c r="C760" s="21" t="s">
        <v>185</v>
      </c>
      <c r="D760" s="31" t="s">
        <v>522</v>
      </c>
      <c r="E760" s="124">
        <v>3.82</v>
      </c>
      <c r="F760" s="32" t="s">
        <v>14</v>
      </c>
      <c r="G760" s="31">
        <v>17</v>
      </c>
      <c r="H760" s="31" t="s">
        <v>14</v>
      </c>
      <c r="I760" s="13">
        <v>7259000</v>
      </c>
    </row>
    <row r="761" spans="1:9" x14ac:dyDescent="0.2">
      <c r="A761" s="31">
        <v>31</v>
      </c>
      <c r="B761" s="31">
        <v>1651040178</v>
      </c>
      <c r="C761" s="21" t="s">
        <v>203</v>
      </c>
      <c r="D761" s="31" t="s">
        <v>522</v>
      </c>
      <c r="E761" s="124">
        <v>3.65</v>
      </c>
      <c r="F761" s="32" t="s">
        <v>14</v>
      </c>
      <c r="G761" s="31">
        <v>17</v>
      </c>
      <c r="H761" s="31" t="s">
        <v>14</v>
      </c>
      <c r="I761" s="13">
        <v>7259000</v>
      </c>
    </row>
    <row r="762" spans="1:9" x14ac:dyDescent="0.2">
      <c r="A762" s="31">
        <v>32</v>
      </c>
      <c r="B762" s="31">
        <v>1651040404</v>
      </c>
      <c r="C762" s="21" t="s">
        <v>287</v>
      </c>
      <c r="D762" s="31" t="s">
        <v>522</v>
      </c>
      <c r="E762" s="124">
        <v>3.41</v>
      </c>
      <c r="F762" s="32" t="s">
        <v>4</v>
      </c>
      <c r="G762" s="31">
        <v>17</v>
      </c>
      <c r="H762" s="31" t="s">
        <v>5</v>
      </c>
      <c r="I762" s="13">
        <v>6222000</v>
      </c>
    </row>
    <row r="763" spans="1:9" x14ac:dyDescent="0.2">
      <c r="A763" s="31">
        <v>33</v>
      </c>
      <c r="B763" s="31">
        <v>1651040141</v>
      </c>
      <c r="C763" s="21" t="s">
        <v>53</v>
      </c>
      <c r="D763" s="31" t="s">
        <v>522</v>
      </c>
      <c r="E763" s="124">
        <v>3.47</v>
      </c>
      <c r="F763" s="32" t="s">
        <v>14</v>
      </c>
      <c r="G763" s="31">
        <v>19</v>
      </c>
      <c r="H763" s="31" t="s">
        <v>5</v>
      </c>
      <c r="I763" s="13">
        <v>6954000</v>
      </c>
    </row>
    <row r="764" spans="1:9" x14ac:dyDescent="0.2">
      <c r="A764" s="31">
        <v>34</v>
      </c>
      <c r="B764" s="31">
        <v>1651040516</v>
      </c>
      <c r="C764" s="21" t="s">
        <v>46</v>
      </c>
      <c r="D764" s="31" t="s">
        <v>522</v>
      </c>
      <c r="E764" s="124">
        <v>3.29</v>
      </c>
      <c r="F764" s="32" t="s">
        <v>4</v>
      </c>
      <c r="G764" s="31">
        <v>21</v>
      </c>
      <c r="H764" s="31" t="s">
        <v>5</v>
      </c>
      <c r="I764" s="13">
        <v>7686000</v>
      </c>
    </row>
    <row r="765" spans="1:9" x14ac:dyDescent="0.2">
      <c r="A765" s="31">
        <v>35</v>
      </c>
      <c r="B765" s="31">
        <v>1651040413</v>
      </c>
      <c r="C765" s="21" t="s">
        <v>439</v>
      </c>
      <c r="D765" s="31" t="s">
        <v>522</v>
      </c>
      <c r="E765" s="124">
        <v>3.44</v>
      </c>
      <c r="F765" s="32" t="s">
        <v>4</v>
      </c>
      <c r="G765" s="31">
        <v>16</v>
      </c>
      <c r="H765" s="31" t="s">
        <v>5</v>
      </c>
      <c r="I765" s="13">
        <v>5856000</v>
      </c>
    </row>
    <row r="766" spans="1:9" x14ac:dyDescent="0.2">
      <c r="A766" s="31">
        <v>36</v>
      </c>
      <c r="B766" s="31">
        <v>1651040625</v>
      </c>
      <c r="C766" s="21" t="s">
        <v>812</v>
      </c>
      <c r="D766" s="31" t="s">
        <v>805</v>
      </c>
      <c r="E766" s="124">
        <v>3.38</v>
      </c>
      <c r="F766" s="32" t="s">
        <v>4</v>
      </c>
      <c r="G766" s="31">
        <v>21</v>
      </c>
      <c r="H766" s="31" t="s">
        <v>5</v>
      </c>
      <c r="I766" s="13">
        <v>7686000</v>
      </c>
    </row>
    <row r="767" spans="1:9" x14ac:dyDescent="0.2">
      <c r="A767" s="31">
        <v>37</v>
      </c>
      <c r="B767" s="31">
        <v>1651040224</v>
      </c>
      <c r="C767" s="21" t="s">
        <v>1143</v>
      </c>
      <c r="D767" s="31" t="s">
        <v>523</v>
      </c>
      <c r="E767" s="124">
        <v>3.38</v>
      </c>
      <c r="F767" s="32" t="s">
        <v>14</v>
      </c>
      <c r="G767" s="31">
        <v>21</v>
      </c>
      <c r="H767" s="31" t="s">
        <v>5</v>
      </c>
      <c r="I767" s="13">
        <v>7686000</v>
      </c>
    </row>
    <row r="768" spans="1:9" x14ac:dyDescent="0.2">
      <c r="A768" s="31">
        <v>38</v>
      </c>
      <c r="B768" s="31">
        <v>1651040102</v>
      </c>
      <c r="C768" s="21" t="s">
        <v>1144</v>
      </c>
      <c r="D768" s="31" t="s">
        <v>523</v>
      </c>
      <c r="E768" s="124">
        <v>3.29</v>
      </c>
      <c r="F768" s="32" t="s">
        <v>4</v>
      </c>
      <c r="G768" s="31">
        <v>21</v>
      </c>
      <c r="H768" s="31" t="s">
        <v>5</v>
      </c>
      <c r="I768" s="13">
        <v>7686000</v>
      </c>
    </row>
    <row r="769" spans="1:9" x14ac:dyDescent="0.2">
      <c r="A769" s="31">
        <v>39</v>
      </c>
      <c r="B769" s="31">
        <v>1651042853</v>
      </c>
      <c r="C769" s="21" t="s">
        <v>1145</v>
      </c>
      <c r="D769" s="31" t="s">
        <v>523</v>
      </c>
      <c r="E769" s="124">
        <v>3.33</v>
      </c>
      <c r="F769" s="32" t="s">
        <v>14</v>
      </c>
      <c r="G769" s="31">
        <v>21</v>
      </c>
      <c r="H769" s="31" t="s">
        <v>5</v>
      </c>
      <c r="I769" s="13">
        <v>7686000</v>
      </c>
    </row>
    <row r="770" spans="1:9" x14ac:dyDescent="0.2">
      <c r="A770" s="46">
        <v>40</v>
      </c>
      <c r="B770" s="125">
        <v>1651040050</v>
      </c>
      <c r="C770" s="44" t="s">
        <v>1146</v>
      </c>
      <c r="D770" s="65" t="s">
        <v>806</v>
      </c>
      <c r="E770" s="126">
        <v>3.33</v>
      </c>
      <c r="F770" s="65" t="s">
        <v>4</v>
      </c>
      <c r="G770" s="65">
        <v>12</v>
      </c>
      <c r="H770" s="65" t="s">
        <v>5</v>
      </c>
      <c r="I770" s="66">
        <v>4392000</v>
      </c>
    </row>
    <row r="771" spans="1:9" x14ac:dyDescent="0.2">
      <c r="A771" s="31">
        <v>41</v>
      </c>
      <c r="B771" s="31">
        <v>1651130270</v>
      </c>
      <c r="C771" s="21" t="s">
        <v>438</v>
      </c>
      <c r="D771" s="31" t="s">
        <v>524</v>
      </c>
      <c r="E771" s="124">
        <v>3.68</v>
      </c>
      <c r="F771" s="32" t="s">
        <v>14</v>
      </c>
      <c r="G771" s="31">
        <v>19</v>
      </c>
      <c r="H771" s="31" t="s">
        <v>14</v>
      </c>
      <c r="I771" s="13">
        <v>8113000</v>
      </c>
    </row>
    <row r="772" spans="1:9" x14ac:dyDescent="0.2">
      <c r="A772" s="31">
        <v>42</v>
      </c>
      <c r="B772" s="31">
        <v>1651132935</v>
      </c>
      <c r="C772" s="21" t="s">
        <v>440</v>
      </c>
      <c r="D772" s="31" t="s">
        <v>524</v>
      </c>
      <c r="E772" s="124">
        <v>3.31</v>
      </c>
      <c r="F772" s="32" t="s">
        <v>14</v>
      </c>
      <c r="G772" s="31">
        <v>16</v>
      </c>
      <c r="H772" s="31" t="s">
        <v>5</v>
      </c>
      <c r="I772" s="13">
        <v>5856000</v>
      </c>
    </row>
    <row r="773" spans="1:9" x14ac:dyDescent="0.2">
      <c r="A773" s="31">
        <v>43</v>
      </c>
      <c r="B773" s="31" t="s">
        <v>1147</v>
      </c>
      <c r="C773" s="21" t="s">
        <v>1148</v>
      </c>
      <c r="D773" s="31" t="s">
        <v>525</v>
      </c>
      <c r="E773" s="124">
        <v>3.72</v>
      </c>
      <c r="F773" s="32" t="s">
        <v>14</v>
      </c>
      <c r="G773" s="31">
        <v>18</v>
      </c>
      <c r="H773" s="31" t="s">
        <v>14</v>
      </c>
      <c r="I773" s="13">
        <v>7686000</v>
      </c>
    </row>
    <row r="774" spans="1:9" x14ac:dyDescent="0.2">
      <c r="A774" s="31">
        <v>44</v>
      </c>
      <c r="B774" s="31" t="s">
        <v>425</v>
      </c>
      <c r="C774" s="21" t="s">
        <v>447</v>
      </c>
      <c r="D774" s="31" t="s">
        <v>525</v>
      </c>
      <c r="E774" s="124">
        <v>3.8</v>
      </c>
      <c r="F774" s="32" t="s">
        <v>14</v>
      </c>
      <c r="G774" s="31">
        <v>20</v>
      </c>
      <c r="H774" s="31" t="s">
        <v>14</v>
      </c>
      <c r="I774" s="13">
        <v>8540000</v>
      </c>
    </row>
    <row r="775" spans="1:9" x14ac:dyDescent="0.2">
      <c r="A775" s="31">
        <v>45</v>
      </c>
      <c r="B775" s="31" t="s">
        <v>526</v>
      </c>
      <c r="C775" s="21" t="s">
        <v>527</v>
      </c>
      <c r="D775" s="31" t="s">
        <v>525</v>
      </c>
      <c r="E775" s="124">
        <v>3.59</v>
      </c>
      <c r="F775" s="32" t="s">
        <v>14</v>
      </c>
      <c r="G775" s="31">
        <v>17</v>
      </c>
      <c r="H775" s="31" t="s">
        <v>5</v>
      </c>
      <c r="I775" s="13">
        <v>6222000</v>
      </c>
    </row>
    <row r="776" spans="1:9" x14ac:dyDescent="0.2">
      <c r="A776" s="31">
        <v>46</v>
      </c>
      <c r="B776" s="31" t="s">
        <v>807</v>
      </c>
      <c r="C776" s="21" t="s">
        <v>815</v>
      </c>
      <c r="D776" s="31" t="s">
        <v>525</v>
      </c>
      <c r="E776" s="124">
        <v>3.56</v>
      </c>
      <c r="F776" s="32" t="s">
        <v>4</v>
      </c>
      <c r="G776" s="31">
        <v>16</v>
      </c>
      <c r="H776" s="31" t="s">
        <v>5</v>
      </c>
      <c r="I776" s="13">
        <v>5856000</v>
      </c>
    </row>
    <row r="777" spans="1:9" x14ac:dyDescent="0.2">
      <c r="A777" s="31">
        <v>47</v>
      </c>
      <c r="B777" s="31" t="s">
        <v>1149</v>
      </c>
      <c r="C777" s="21" t="s">
        <v>1150</v>
      </c>
      <c r="D777" s="31" t="s">
        <v>525</v>
      </c>
      <c r="E777" s="124">
        <v>3.25</v>
      </c>
      <c r="F777" s="32" t="s">
        <v>14</v>
      </c>
      <c r="G777" s="31">
        <v>16</v>
      </c>
      <c r="H777" s="31" t="s">
        <v>5</v>
      </c>
      <c r="I777" s="13">
        <v>5856000</v>
      </c>
    </row>
    <row r="778" spans="1:9" x14ac:dyDescent="0.2">
      <c r="A778" s="31">
        <v>48</v>
      </c>
      <c r="B778" s="31" t="s">
        <v>528</v>
      </c>
      <c r="C778" s="21" t="s">
        <v>529</v>
      </c>
      <c r="D778" s="31" t="s">
        <v>525</v>
      </c>
      <c r="E778" s="124">
        <v>2.94</v>
      </c>
      <c r="F778" s="32" t="s">
        <v>14</v>
      </c>
      <c r="G778" s="31">
        <v>18</v>
      </c>
      <c r="H778" s="31" t="s">
        <v>7</v>
      </c>
      <c r="I778" s="13">
        <v>5490000</v>
      </c>
    </row>
    <row r="779" spans="1:9" x14ac:dyDescent="0.2">
      <c r="A779" s="31">
        <v>49</v>
      </c>
      <c r="B779" s="31" t="s">
        <v>1151</v>
      </c>
      <c r="C779" s="21" t="s">
        <v>1152</v>
      </c>
      <c r="D779" s="31" t="s">
        <v>525</v>
      </c>
      <c r="E779" s="124">
        <v>2.81</v>
      </c>
      <c r="F779" s="32" t="s">
        <v>7</v>
      </c>
      <c r="G779" s="31">
        <v>16</v>
      </c>
      <c r="H779" s="31" t="s">
        <v>7</v>
      </c>
      <c r="I779" s="13">
        <v>4880000</v>
      </c>
    </row>
    <row r="780" spans="1:9" x14ac:dyDescent="0.2">
      <c r="A780" s="31">
        <v>50</v>
      </c>
      <c r="B780" s="31" t="s">
        <v>428</v>
      </c>
      <c r="C780" s="21" t="s">
        <v>450</v>
      </c>
      <c r="D780" s="31" t="s">
        <v>532</v>
      </c>
      <c r="E780" s="124">
        <v>3.85</v>
      </c>
      <c r="F780" s="32" t="s">
        <v>14</v>
      </c>
      <c r="G780" s="31">
        <v>20</v>
      </c>
      <c r="H780" s="31" t="s">
        <v>14</v>
      </c>
      <c r="I780" s="13">
        <v>8540000</v>
      </c>
    </row>
    <row r="781" spans="1:9" x14ac:dyDescent="0.2">
      <c r="A781" s="31">
        <v>51</v>
      </c>
      <c r="B781" s="31" t="s">
        <v>530</v>
      </c>
      <c r="C781" s="21" t="s">
        <v>531</v>
      </c>
      <c r="D781" s="31" t="s">
        <v>532</v>
      </c>
      <c r="E781" s="124">
        <v>3.88</v>
      </c>
      <c r="F781" s="32" t="s">
        <v>14</v>
      </c>
      <c r="G781" s="31">
        <v>16</v>
      </c>
      <c r="H781" s="31" t="s">
        <v>14</v>
      </c>
      <c r="I781" s="13">
        <v>6832000</v>
      </c>
    </row>
    <row r="782" spans="1:9" x14ac:dyDescent="0.2">
      <c r="A782" s="31">
        <v>52</v>
      </c>
      <c r="B782" s="31">
        <v>1551012804</v>
      </c>
      <c r="C782" s="21" t="s">
        <v>1003</v>
      </c>
      <c r="D782" s="31" t="s">
        <v>532</v>
      </c>
      <c r="E782" s="124">
        <v>3.06</v>
      </c>
      <c r="F782" s="32" t="s">
        <v>7</v>
      </c>
      <c r="G782" s="31">
        <v>18</v>
      </c>
      <c r="H782" s="31" t="s">
        <v>7</v>
      </c>
      <c r="I782" s="13">
        <v>5490000</v>
      </c>
    </row>
    <row r="783" spans="1:9" x14ac:dyDescent="0.2">
      <c r="A783" s="31">
        <v>53</v>
      </c>
      <c r="B783" s="31" t="s">
        <v>1153</v>
      </c>
      <c r="C783" s="21" t="s">
        <v>1154</v>
      </c>
      <c r="D783" s="31" t="s">
        <v>532</v>
      </c>
      <c r="E783" s="124">
        <v>2.81</v>
      </c>
      <c r="F783" s="32" t="s">
        <v>14</v>
      </c>
      <c r="G783" s="31">
        <v>16</v>
      </c>
      <c r="H783" s="31" t="s">
        <v>7</v>
      </c>
      <c r="I783" s="13">
        <v>4880000</v>
      </c>
    </row>
    <row r="784" spans="1:9" x14ac:dyDescent="0.2">
      <c r="A784" s="31">
        <v>54</v>
      </c>
      <c r="B784" s="31" t="s">
        <v>1155</v>
      </c>
      <c r="C784" s="21" t="s">
        <v>1156</v>
      </c>
      <c r="D784" s="31" t="s">
        <v>532</v>
      </c>
      <c r="E784" s="124">
        <v>2.67</v>
      </c>
      <c r="F784" s="32" t="s">
        <v>4</v>
      </c>
      <c r="G784" s="31">
        <v>18</v>
      </c>
      <c r="H784" s="31" t="s">
        <v>7</v>
      </c>
      <c r="I784" s="13">
        <v>5490000</v>
      </c>
    </row>
    <row r="785" spans="1:9" x14ac:dyDescent="0.2">
      <c r="A785" s="31">
        <v>55</v>
      </c>
      <c r="B785" s="31" t="s">
        <v>1157</v>
      </c>
      <c r="C785" s="21" t="s">
        <v>1158</v>
      </c>
      <c r="D785" s="31" t="s">
        <v>532</v>
      </c>
      <c r="E785" s="124">
        <v>2.5</v>
      </c>
      <c r="F785" s="32" t="s">
        <v>14</v>
      </c>
      <c r="G785" s="31">
        <v>18</v>
      </c>
      <c r="H785" s="31" t="s">
        <v>7</v>
      </c>
      <c r="I785" s="13">
        <v>5490000</v>
      </c>
    </row>
    <row r="786" spans="1:9" x14ac:dyDescent="0.2">
      <c r="A786" s="31">
        <v>56</v>
      </c>
      <c r="B786" s="31" t="s">
        <v>1159</v>
      </c>
      <c r="C786" s="21" t="s">
        <v>1160</v>
      </c>
      <c r="D786" s="31" t="s">
        <v>1161</v>
      </c>
      <c r="E786" s="124">
        <v>3.89</v>
      </c>
      <c r="F786" s="32" t="s">
        <v>14</v>
      </c>
      <c r="G786" s="31">
        <v>18</v>
      </c>
      <c r="H786" s="31" t="s">
        <v>14</v>
      </c>
      <c r="I786" s="13">
        <v>7686000</v>
      </c>
    </row>
    <row r="787" spans="1:9" x14ac:dyDescent="0.2">
      <c r="A787" s="31">
        <v>57</v>
      </c>
      <c r="B787" s="31" t="s">
        <v>1162</v>
      </c>
      <c r="C787" s="21" t="s">
        <v>136</v>
      </c>
      <c r="D787" s="31" t="s">
        <v>1161</v>
      </c>
      <c r="E787" s="124">
        <v>2.72</v>
      </c>
      <c r="F787" s="32" t="s">
        <v>7</v>
      </c>
      <c r="G787" s="31">
        <v>18</v>
      </c>
      <c r="H787" s="31" t="s">
        <v>7</v>
      </c>
      <c r="I787" s="13">
        <v>5490000</v>
      </c>
    </row>
    <row r="788" spans="1:9" x14ac:dyDescent="0.2">
      <c r="A788" s="31">
        <v>58</v>
      </c>
      <c r="B788" s="31" t="s">
        <v>426</v>
      </c>
      <c r="C788" s="21" t="s">
        <v>448</v>
      </c>
      <c r="D788" s="31" t="s">
        <v>533</v>
      </c>
      <c r="E788" s="124">
        <v>3.76</v>
      </c>
      <c r="F788" s="32" t="s">
        <v>14</v>
      </c>
      <c r="G788" s="31">
        <v>17</v>
      </c>
      <c r="H788" s="31" t="s">
        <v>14</v>
      </c>
      <c r="I788" s="13">
        <v>7259000</v>
      </c>
    </row>
    <row r="789" spans="1:9" x14ac:dyDescent="0.2">
      <c r="A789" s="31">
        <v>59</v>
      </c>
      <c r="B789" s="31" t="s">
        <v>427</v>
      </c>
      <c r="C789" s="21" t="s">
        <v>449</v>
      </c>
      <c r="D789" s="31" t="s">
        <v>533</v>
      </c>
      <c r="E789" s="124">
        <v>3.47</v>
      </c>
      <c r="F789" s="32" t="s">
        <v>4</v>
      </c>
      <c r="G789" s="31">
        <v>17</v>
      </c>
      <c r="H789" s="31" t="s">
        <v>5</v>
      </c>
      <c r="I789" s="13">
        <v>6222000</v>
      </c>
    </row>
    <row r="790" spans="1:9" x14ac:dyDescent="0.2">
      <c r="A790" s="31">
        <v>60</v>
      </c>
      <c r="B790" s="31" t="s">
        <v>1163</v>
      </c>
      <c r="C790" s="21" t="s">
        <v>442</v>
      </c>
      <c r="D790" s="31" t="s">
        <v>533</v>
      </c>
      <c r="E790" s="124">
        <v>3.12</v>
      </c>
      <c r="F790" s="32" t="s">
        <v>4</v>
      </c>
      <c r="G790" s="31">
        <v>17</v>
      </c>
      <c r="H790" s="31" t="s">
        <v>7</v>
      </c>
      <c r="I790" s="13">
        <v>5185000</v>
      </c>
    </row>
    <row r="791" spans="1:9" x14ac:dyDescent="0.2">
      <c r="A791" s="31">
        <v>61</v>
      </c>
      <c r="B791" s="31" t="s">
        <v>1164</v>
      </c>
      <c r="C791" s="21" t="s">
        <v>83</v>
      </c>
      <c r="D791" s="31" t="s">
        <v>533</v>
      </c>
      <c r="E791" s="124">
        <v>3</v>
      </c>
      <c r="F791" s="32" t="s">
        <v>4</v>
      </c>
      <c r="G791" s="31">
        <v>14</v>
      </c>
      <c r="H791" s="31" t="s">
        <v>7</v>
      </c>
      <c r="I791" s="13">
        <v>4270000</v>
      </c>
    </row>
    <row r="792" spans="1:9" x14ac:dyDescent="0.2">
      <c r="A792" s="31">
        <v>62</v>
      </c>
      <c r="B792" s="31" t="s">
        <v>1165</v>
      </c>
      <c r="C792" s="21" t="s">
        <v>1166</v>
      </c>
      <c r="D792" s="31" t="s">
        <v>533</v>
      </c>
      <c r="E792" s="124">
        <v>2.88</v>
      </c>
      <c r="F792" s="32" t="s">
        <v>4</v>
      </c>
      <c r="G792" s="31">
        <v>17</v>
      </c>
      <c r="H792" s="31" t="s">
        <v>7</v>
      </c>
      <c r="I792" s="13">
        <v>5185000</v>
      </c>
    </row>
    <row r="793" spans="1:9" x14ac:dyDescent="0.2">
      <c r="A793" s="31">
        <v>63</v>
      </c>
      <c r="B793" s="31" t="s">
        <v>1167</v>
      </c>
      <c r="C793" s="21" t="s">
        <v>1168</v>
      </c>
      <c r="D793" s="31" t="s">
        <v>630</v>
      </c>
      <c r="E793" s="124">
        <v>3.24</v>
      </c>
      <c r="F793" s="32" t="s">
        <v>4</v>
      </c>
      <c r="G793" s="31">
        <v>17</v>
      </c>
      <c r="H793" s="31" t="s">
        <v>5</v>
      </c>
      <c r="I793" s="13">
        <v>6222000</v>
      </c>
    </row>
    <row r="794" spans="1:9" x14ac:dyDescent="0.2">
      <c r="A794" s="31">
        <v>64</v>
      </c>
      <c r="B794" s="31" t="s">
        <v>1169</v>
      </c>
      <c r="C794" s="21" t="s">
        <v>1170</v>
      </c>
      <c r="D794" s="31" t="s">
        <v>630</v>
      </c>
      <c r="E794" s="124">
        <v>2.88</v>
      </c>
      <c r="F794" s="32" t="s">
        <v>7</v>
      </c>
      <c r="G794" s="31">
        <v>17</v>
      </c>
      <c r="H794" s="31" t="s">
        <v>7</v>
      </c>
      <c r="I794" s="13">
        <v>5185000</v>
      </c>
    </row>
    <row r="795" spans="1:9" x14ac:dyDescent="0.2">
      <c r="A795" s="31">
        <v>65</v>
      </c>
      <c r="B795" s="31" t="s">
        <v>1171</v>
      </c>
      <c r="C795" s="21" t="s">
        <v>1172</v>
      </c>
      <c r="D795" s="31" t="s">
        <v>630</v>
      </c>
      <c r="E795" s="124">
        <v>2.76</v>
      </c>
      <c r="F795" s="32" t="s">
        <v>4</v>
      </c>
      <c r="G795" s="31">
        <v>17</v>
      </c>
      <c r="H795" s="31" t="s">
        <v>7</v>
      </c>
      <c r="I795" s="13">
        <v>5185000</v>
      </c>
    </row>
    <row r="796" spans="1:9" x14ac:dyDescent="0.2">
      <c r="A796" s="31">
        <v>66</v>
      </c>
      <c r="B796" s="31" t="s">
        <v>1173</v>
      </c>
      <c r="C796" s="21" t="s">
        <v>1174</v>
      </c>
      <c r="D796" s="31" t="s">
        <v>612</v>
      </c>
      <c r="E796" s="124">
        <v>3.1</v>
      </c>
      <c r="F796" s="32" t="s">
        <v>4</v>
      </c>
      <c r="G796" s="31">
        <v>20</v>
      </c>
      <c r="H796" s="31" t="s">
        <v>7</v>
      </c>
      <c r="I796" s="13">
        <v>6100000</v>
      </c>
    </row>
    <row r="797" spans="1:9" x14ac:dyDescent="0.2">
      <c r="A797" s="31">
        <v>67</v>
      </c>
      <c r="B797" s="31" t="s">
        <v>1175</v>
      </c>
      <c r="C797" s="21" t="s">
        <v>1176</v>
      </c>
      <c r="D797" s="31" t="s">
        <v>612</v>
      </c>
      <c r="E797" s="124">
        <v>3.06</v>
      </c>
      <c r="F797" s="32" t="s">
        <v>4</v>
      </c>
      <c r="G797" s="31">
        <v>17</v>
      </c>
      <c r="H797" s="31" t="s">
        <v>7</v>
      </c>
      <c r="I797" s="13">
        <v>5185000</v>
      </c>
    </row>
    <row r="798" spans="1:9" x14ac:dyDescent="0.2">
      <c r="A798" s="31">
        <v>68</v>
      </c>
      <c r="B798" s="31" t="s">
        <v>1177</v>
      </c>
      <c r="C798" s="21" t="s">
        <v>1178</v>
      </c>
      <c r="D798" s="31" t="s">
        <v>612</v>
      </c>
      <c r="E798" s="124">
        <v>2.8</v>
      </c>
      <c r="F798" s="32" t="s">
        <v>4</v>
      </c>
      <c r="G798" s="31">
        <v>15</v>
      </c>
      <c r="H798" s="31" t="s">
        <v>7</v>
      </c>
      <c r="I798" s="13">
        <v>4575000</v>
      </c>
    </row>
    <row r="799" spans="1:9" x14ac:dyDescent="0.2">
      <c r="A799" s="31">
        <v>69</v>
      </c>
      <c r="B799" s="31" t="s">
        <v>629</v>
      </c>
      <c r="C799" s="21" t="s">
        <v>631</v>
      </c>
      <c r="D799" s="31" t="s">
        <v>534</v>
      </c>
      <c r="E799" s="124">
        <v>3.35</v>
      </c>
      <c r="F799" s="32" t="s">
        <v>4</v>
      </c>
      <c r="G799" s="31">
        <v>17</v>
      </c>
      <c r="H799" s="31" t="s">
        <v>5</v>
      </c>
      <c r="I799" s="13">
        <v>6222000</v>
      </c>
    </row>
    <row r="800" spans="1:9" x14ac:dyDescent="0.2">
      <c r="A800" s="31">
        <v>70</v>
      </c>
      <c r="B800" s="31" t="s">
        <v>424</v>
      </c>
      <c r="C800" s="21" t="s">
        <v>446</v>
      </c>
      <c r="D800" s="31" t="s">
        <v>535</v>
      </c>
      <c r="E800" s="124">
        <v>3.67</v>
      </c>
      <c r="F800" s="32" t="s">
        <v>14</v>
      </c>
      <c r="G800" s="31">
        <v>12</v>
      </c>
      <c r="H800" s="31" t="s">
        <v>14</v>
      </c>
      <c r="I800" s="13">
        <v>5124000</v>
      </c>
    </row>
    <row r="801" spans="1:9" x14ac:dyDescent="0.2">
      <c r="A801" s="31">
        <v>71</v>
      </c>
      <c r="B801" s="31" t="s">
        <v>1179</v>
      </c>
      <c r="C801" s="21" t="s">
        <v>1180</v>
      </c>
      <c r="D801" s="31" t="s">
        <v>535</v>
      </c>
      <c r="E801" s="124">
        <v>3.11</v>
      </c>
      <c r="F801" s="32" t="s">
        <v>7</v>
      </c>
      <c r="G801" s="31">
        <v>18</v>
      </c>
      <c r="H801" s="31" t="s">
        <v>7</v>
      </c>
      <c r="I801" s="13">
        <v>5490000</v>
      </c>
    </row>
    <row r="802" spans="1:9" x14ac:dyDescent="0.2">
      <c r="A802" s="31">
        <v>72</v>
      </c>
      <c r="B802" s="11">
        <v>1851010281</v>
      </c>
      <c r="C802" s="21" t="s">
        <v>288</v>
      </c>
      <c r="D802" s="11" t="s">
        <v>617</v>
      </c>
      <c r="E802" s="124">
        <v>3.24</v>
      </c>
      <c r="F802" s="12" t="s">
        <v>4</v>
      </c>
      <c r="G802" s="11">
        <v>17</v>
      </c>
      <c r="H802" s="11" t="s">
        <v>5</v>
      </c>
      <c r="I802" s="13">
        <v>6222000</v>
      </c>
    </row>
    <row r="803" spans="1:9" x14ac:dyDescent="0.2">
      <c r="A803" s="31">
        <v>73</v>
      </c>
      <c r="B803" s="11">
        <v>1851010413</v>
      </c>
      <c r="C803" s="21" t="s">
        <v>67</v>
      </c>
      <c r="D803" s="11" t="s">
        <v>617</v>
      </c>
      <c r="E803" s="124">
        <v>3.06</v>
      </c>
      <c r="F803" s="12" t="s">
        <v>4</v>
      </c>
      <c r="G803" s="11">
        <v>17</v>
      </c>
      <c r="H803" s="11" t="s">
        <v>7</v>
      </c>
      <c r="I803" s="13">
        <v>5185000</v>
      </c>
    </row>
    <row r="804" spans="1:9" x14ac:dyDescent="0.2">
      <c r="A804" s="31">
        <v>74</v>
      </c>
      <c r="B804" s="11">
        <v>1551011106</v>
      </c>
      <c r="C804" s="21" t="s">
        <v>624</v>
      </c>
      <c r="D804" s="11" t="s">
        <v>617</v>
      </c>
      <c r="E804" s="124">
        <v>2.94</v>
      </c>
      <c r="F804" s="12" t="s">
        <v>4</v>
      </c>
      <c r="G804" s="11">
        <v>17</v>
      </c>
      <c r="H804" s="11" t="s">
        <v>7</v>
      </c>
      <c r="I804" s="13">
        <v>5185000</v>
      </c>
    </row>
    <row r="805" spans="1:9" x14ac:dyDescent="0.2">
      <c r="A805" s="31">
        <v>75</v>
      </c>
      <c r="B805" s="11">
        <v>1851010187</v>
      </c>
      <c r="C805" s="21" t="s">
        <v>625</v>
      </c>
      <c r="D805" s="11" t="s">
        <v>617</v>
      </c>
      <c r="E805" s="124">
        <v>2.71</v>
      </c>
      <c r="F805" s="12" t="s">
        <v>7</v>
      </c>
      <c r="G805" s="11">
        <v>17</v>
      </c>
      <c r="H805" s="11" t="s">
        <v>7</v>
      </c>
      <c r="I805" s="13">
        <v>5185000</v>
      </c>
    </row>
    <row r="806" spans="1:9" x14ac:dyDescent="0.2">
      <c r="A806" s="31">
        <v>76</v>
      </c>
      <c r="B806" s="11">
        <v>1851013274</v>
      </c>
      <c r="C806" s="21" t="s">
        <v>627</v>
      </c>
      <c r="D806" s="11" t="s">
        <v>613</v>
      </c>
      <c r="E806" s="124">
        <v>2.76</v>
      </c>
      <c r="F806" s="12" t="s">
        <v>14</v>
      </c>
      <c r="G806" s="11">
        <v>17</v>
      </c>
      <c r="H806" s="11" t="s">
        <v>7</v>
      </c>
      <c r="I806" s="13">
        <v>5185000</v>
      </c>
    </row>
    <row r="807" spans="1:9" x14ac:dyDescent="0.2">
      <c r="A807" s="31">
        <v>77</v>
      </c>
      <c r="B807" s="11">
        <v>1851010249</v>
      </c>
      <c r="C807" s="21" t="s">
        <v>1181</v>
      </c>
      <c r="D807" s="11" t="s">
        <v>613</v>
      </c>
      <c r="E807" s="124">
        <v>2.88</v>
      </c>
      <c r="F807" s="12" t="s">
        <v>14</v>
      </c>
      <c r="G807" s="11">
        <v>17</v>
      </c>
      <c r="H807" s="11" t="s">
        <v>7</v>
      </c>
      <c r="I807" s="13">
        <v>5185000</v>
      </c>
    </row>
    <row r="808" spans="1:9" x14ac:dyDescent="0.2">
      <c r="A808" s="31">
        <v>78</v>
      </c>
      <c r="B808" s="11">
        <v>1851010007</v>
      </c>
      <c r="C808" s="21" t="s">
        <v>1053</v>
      </c>
      <c r="D808" s="11" t="s">
        <v>613</v>
      </c>
      <c r="E808" s="124">
        <v>2.79</v>
      </c>
      <c r="F808" s="12" t="s">
        <v>4</v>
      </c>
      <c r="G808" s="11">
        <v>14</v>
      </c>
      <c r="H808" s="11" t="s">
        <v>7</v>
      </c>
      <c r="I808" s="13">
        <v>4270000</v>
      </c>
    </row>
    <row r="809" spans="1:9" x14ac:dyDescent="0.2">
      <c r="A809" s="31">
        <v>79</v>
      </c>
      <c r="B809" s="11">
        <v>1851010241</v>
      </c>
      <c r="C809" s="21" t="s">
        <v>580</v>
      </c>
      <c r="D809" s="11" t="s">
        <v>613</v>
      </c>
      <c r="E809" s="124">
        <v>2.76</v>
      </c>
      <c r="F809" s="12" t="s">
        <v>4</v>
      </c>
      <c r="G809" s="11">
        <v>17</v>
      </c>
      <c r="H809" s="11" t="s">
        <v>7</v>
      </c>
      <c r="I809" s="13">
        <v>5185000</v>
      </c>
    </row>
    <row r="810" spans="1:9" x14ac:dyDescent="0.2">
      <c r="A810" s="31">
        <v>80</v>
      </c>
      <c r="B810" s="11">
        <v>1851010039</v>
      </c>
      <c r="C810" s="21" t="s">
        <v>623</v>
      </c>
      <c r="D810" s="11" t="s">
        <v>613</v>
      </c>
      <c r="E810" s="124">
        <v>2.64</v>
      </c>
      <c r="F810" s="12" t="s">
        <v>14</v>
      </c>
      <c r="G810" s="11">
        <v>14</v>
      </c>
      <c r="H810" s="11" t="s">
        <v>7</v>
      </c>
      <c r="I810" s="13">
        <v>4270000</v>
      </c>
    </row>
    <row r="811" spans="1:9" x14ac:dyDescent="0.2">
      <c r="A811" s="31">
        <v>81</v>
      </c>
      <c r="B811" s="11">
        <v>1551110297</v>
      </c>
      <c r="C811" s="21" t="s">
        <v>1182</v>
      </c>
      <c r="D811" s="11" t="s">
        <v>615</v>
      </c>
      <c r="E811" s="124">
        <v>3.48</v>
      </c>
      <c r="F811" s="12" t="s">
        <v>14</v>
      </c>
      <c r="G811" s="11">
        <v>21</v>
      </c>
      <c r="H811" s="11" t="s">
        <v>5</v>
      </c>
      <c r="I811" s="13">
        <v>7686000</v>
      </c>
    </row>
    <row r="812" spans="1:9" x14ac:dyDescent="0.2">
      <c r="A812" s="31">
        <v>82</v>
      </c>
      <c r="B812" s="11">
        <v>1851110870</v>
      </c>
      <c r="C812" s="21" t="s">
        <v>1183</v>
      </c>
      <c r="D812" s="11" t="s">
        <v>615</v>
      </c>
      <c r="E812" s="124">
        <v>3.1</v>
      </c>
      <c r="F812" s="12" t="s">
        <v>7</v>
      </c>
      <c r="G812" s="11">
        <v>20</v>
      </c>
      <c r="H812" s="11" t="s">
        <v>7</v>
      </c>
      <c r="I812" s="13">
        <v>6100000</v>
      </c>
    </row>
    <row r="813" spans="1:9" x14ac:dyDescent="0.2">
      <c r="A813" s="31">
        <v>83</v>
      </c>
      <c r="B813" s="11">
        <v>1851110371</v>
      </c>
      <c r="C813" s="21" t="s">
        <v>1184</v>
      </c>
      <c r="D813" s="11" t="s">
        <v>615</v>
      </c>
      <c r="E813" s="124">
        <v>2.6</v>
      </c>
      <c r="F813" s="12" t="s">
        <v>14</v>
      </c>
      <c r="G813" s="11">
        <v>15</v>
      </c>
      <c r="H813" s="11" t="s">
        <v>7</v>
      </c>
      <c r="I813" s="13">
        <v>4575000</v>
      </c>
    </row>
    <row r="814" spans="1:9" x14ac:dyDescent="0.2">
      <c r="A814" s="31">
        <v>84</v>
      </c>
      <c r="B814" s="11">
        <v>1851110038</v>
      </c>
      <c r="C814" s="21" t="s">
        <v>1185</v>
      </c>
      <c r="D814" s="11" t="s">
        <v>615</v>
      </c>
      <c r="E814" s="124">
        <v>2.5299999999999998</v>
      </c>
      <c r="F814" s="12" t="s">
        <v>14</v>
      </c>
      <c r="G814" s="11">
        <v>15</v>
      </c>
      <c r="H814" s="11" t="s">
        <v>7</v>
      </c>
      <c r="I814" s="13">
        <v>4575000</v>
      </c>
    </row>
    <row r="815" spans="1:9" x14ac:dyDescent="0.2">
      <c r="A815" s="31">
        <v>85</v>
      </c>
      <c r="B815" s="11">
        <v>1851040327</v>
      </c>
      <c r="C815" s="21" t="s">
        <v>1186</v>
      </c>
      <c r="D815" s="11" t="s">
        <v>616</v>
      </c>
      <c r="E815" s="124">
        <v>3.12</v>
      </c>
      <c r="F815" s="12" t="s">
        <v>4</v>
      </c>
      <c r="G815" s="11">
        <v>17</v>
      </c>
      <c r="H815" s="11" t="s">
        <v>7</v>
      </c>
      <c r="I815" s="13">
        <v>5185000</v>
      </c>
    </row>
    <row r="816" spans="1:9" x14ac:dyDescent="0.2">
      <c r="A816" s="31">
        <v>86</v>
      </c>
      <c r="B816" s="11">
        <v>1851040350</v>
      </c>
      <c r="C816" s="21" t="s">
        <v>1187</v>
      </c>
      <c r="D816" s="11" t="s">
        <v>616</v>
      </c>
      <c r="E816" s="124">
        <v>2.93</v>
      </c>
      <c r="F816" s="12" t="s">
        <v>7</v>
      </c>
      <c r="G816" s="11">
        <v>14</v>
      </c>
      <c r="H816" s="11" t="s">
        <v>7</v>
      </c>
      <c r="I816" s="13">
        <v>4270000</v>
      </c>
    </row>
    <row r="817" spans="1:9" x14ac:dyDescent="0.2">
      <c r="A817" s="31">
        <v>87</v>
      </c>
      <c r="B817" s="11">
        <v>1851040298</v>
      </c>
      <c r="C817" s="21" t="s">
        <v>817</v>
      </c>
      <c r="D817" s="11" t="s">
        <v>616</v>
      </c>
      <c r="E817" s="124">
        <v>2.79</v>
      </c>
      <c r="F817" s="12" t="s">
        <v>7</v>
      </c>
      <c r="G817" s="11">
        <v>14</v>
      </c>
      <c r="H817" s="11" t="s">
        <v>7</v>
      </c>
      <c r="I817" s="13">
        <v>4270000</v>
      </c>
    </row>
    <row r="818" spans="1:9" x14ac:dyDescent="0.2">
      <c r="A818" s="31">
        <v>88</v>
      </c>
      <c r="B818" s="11">
        <v>1851010445</v>
      </c>
      <c r="C818" s="21" t="s">
        <v>626</v>
      </c>
      <c r="D818" s="11" t="s">
        <v>616</v>
      </c>
      <c r="E818" s="124">
        <v>2.71</v>
      </c>
      <c r="F818" s="12" t="s">
        <v>7</v>
      </c>
      <c r="G818" s="11">
        <v>17</v>
      </c>
      <c r="H818" s="11" t="s">
        <v>7</v>
      </c>
      <c r="I818" s="13">
        <v>5185000</v>
      </c>
    </row>
    <row r="819" spans="1:9" x14ac:dyDescent="0.2">
      <c r="A819" s="31">
        <v>89</v>
      </c>
      <c r="B819" s="11">
        <v>1851040310</v>
      </c>
      <c r="C819" s="21" t="s">
        <v>1188</v>
      </c>
      <c r="D819" s="11" t="s">
        <v>808</v>
      </c>
      <c r="E819" s="124">
        <v>3.5</v>
      </c>
      <c r="F819" s="12" t="s">
        <v>4</v>
      </c>
      <c r="G819" s="11">
        <v>14</v>
      </c>
      <c r="H819" s="11" t="s">
        <v>5</v>
      </c>
      <c r="I819" s="13">
        <v>5124000</v>
      </c>
    </row>
    <row r="820" spans="1:9" x14ac:dyDescent="0.2">
      <c r="A820" s="31">
        <v>90</v>
      </c>
      <c r="B820" s="11">
        <v>1851040267</v>
      </c>
      <c r="C820" s="21" t="s">
        <v>816</v>
      </c>
      <c r="D820" s="11" t="s">
        <v>808</v>
      </c>
      <c r="E820" s="124">
        <v>3.35</v>
      </c>
      <c r="F820" s="12" t="s">
        <v>14</v>
      </c>
      <c r="G820" s="11">
        <v>17</v>
      </c>
      <c r="H820" s="11" t="s">
        <v>5</v>
      </c>
      <c r="I820" s="13">
        <v>6222000</v>
      </c>
    </row>
    <row r="821" spans="1:9" x14ac:dyDescent="0.2">
      <c r="A821" s="31">
        <v>91</v>
      </c>
      <c r="B821" s="11">
        <v>1851040333</v>
      </c>
      <c r="C821" s="21" t="s">
        <v>1189</v>
      </c>
      <c r="D821" s="11" t="s">
        <v>808</v>
      </c>
      <c r="E821" s="124">
        <v>3.12</v>
      </c>
      <c r="F821" s="12" t="s">
        <v>4</v>
      </c>
      <c r="G821" s="11">
        <v>17</v>
      </c>
      <c r="H821" s="11" t="s">
        <v>7</v>
      </c>
      <c r="I821" s="13">
        <v>5185000</v>
      </c>
    </row>
    <row r="822" spans="1:9" x14ac:dyDescent="0.2">
      <c r="A822" s="31">
        <v>92</v>
      </c>
      <c r="B822" s="11">
        <v>1851040304</v>
      </c>
      <c r="C822" s="21" t="s">
        <v>628</v>
      </c>
      <c r="D822" s="11" t="s">
        <v>614</v>
      </c>
      <c r="E822" s="124">
        <v>2.82</v>
      </c>
      <c r="F822" s="12" t="s">
        <v>7</v>
      </c>
      <c r="G822" s="11">
        <v>17</v>
      </c>
      <c r="H822" s="11" t="s">
        <v>7</v>
      </c>
      <c r="I822" s="13">
        <v>5185000</v>
      </c>
    </row>
    <row r="823" spans="1:9" x14ac:dyDescent="0.2">
      <c r="A823" s="31">
        <v>93</v>
      </c>
      <c r="B823" s="11">
        <v>1851040293</v>
      </c>
      <c r="C823" s="21" t="s">
        <v>1190</v>
      </c>
      <c r="D823" s="11" t="s">
        <v>614</v>
      </c>
      <c r="E823" s="124">
        <v>2.67</v>
      </c>
      <c r="F823" s="12" t="s">
        <v>7</v>
      </c>
      <c r="G823" s="11">
        <v>15</v>
      </c>
      <c r="H823" s="11" t="s">
        <v>7</v>
      </c>
      <c r="I823" s="13">
        <v>4575000</v>
      </c>
    </row>
    <row r="824" spans="1:9" x14ac:dyDescent="0.2">
      <c r="A824" s="31">
        <v>94</v>
      </c>
      <c r="B824" s="11">
        <v>1851040495</v>
      </c>
      <c r="C824" s="21" t="s">
        <v>1191</v>
      </c>
      <c r="D824" s="11" t="s">
        <v>614</v>
      </c>
      <c r="E824" s="124">
        <v>2.65</v>
      </c>
      <c r="F824" s="12" t="s">
        <v>4</v>
      </c>
      <c r="G824" s="11">
        <v>17</v>
      </c>
      <c r="H824" s="11" t="s">
        <v>7</v>
      </c>
      <c r="I824" s="13">
        <v>5185000</v>
      </c>
    </row>
    <row r="825" spans="1:9" x14ac:dyDescent="0.2">
      <c r="A825" s="31">
        <v>95</v>
      </c>
      <c r="B825" s="31">
        <v>192104006</v>
      </c>
      <c r="C825" s="21" t="s">
        <v>1192</v>
      </c>
      <c r="D825" s="31" t="s">
        <v>818</v>
      </c>
      <c r="E825" s="124">
        <v>3.25</v>
      </c>
      <c r="F825" s="32" t="s">
        <v>4</v>
      </c>
      <c r="G825" s="31">
        <v>20</v>
      </c>
      <c r="H825" s="31" t="s">
        <v>5</v>
      </c>
      <c r="I825" s="13">
        <v>7320000</v>
      </c>
    </row>
    <row r="826" spans="1:9" x14ac:dyDescent="0.2">
      <c r="A826" s="31">
        <v>96</v>
      </c>
      <c r="B826" s="31">
        <v>192104023</v>
      </c>
      <c r="C826" s="21" t="s">
        <v>45</v>
      </c>
      <c r="D826" s="31" t="s">
        <v>818</v>
      </c>
      <c r="E826" s="124">
        <v>3.1</v>
      </c>
      <c r="F826" s="32" t="s">
        <v>14</v>
      </c>
      <c r="G826" s="31">
        <v>20</v>
      </c>
      <c r="H826" s="31" t="s">
        <v>7</v>
      </c>
      <c r="I826" s="13">
        <v>6100000</v>
      </c>
    </row>
    <row r="827" spans="1:9" x14ac:dyDescent="0.2">
      <c r="A827" s="31">
        <v>97</v>
      </c>
      <c r="B827" s="31">
        <v>192104010</v>
      </c>
      <c r="C827" s="21" t="s">
        <v>819</v>
      </c>
      <c r="D827" s="31" t="s">
        <v>818</v>
      </c>
      <c r="E827" s="124">
        <v>3</v>
      </c>
      <c r="F827" s="32" t="s">
        <v>4</v>
      </c>
      <c r="G827" s="31">
        <v>20</v>
      </c>
      <c r="H827" s="31" t="s">
        <v>7</v>
      </c>
      <c r="I827" s="13">
        <v>6100000</v>
      </c>
    </row>
    <row r="828" spans="1:9" x14ac:dyDescent="0.2">
      <c r="A828" s="284" t="s">
        <v>17</v>
      </c>
      <c r="B828" s="284"/>
      <c r="C828" s="284"/>
      <c r="D828" s="284"/>
      <c r="E828" s="284"/>
      <c r="F828" s="284"/>
      <c r="G828" s="284"/>
      <c r="H828" s="284"/>
      <c r="I828" s="133">
        <f>SUM(I731:I827)</f>
        <v>595665000</v>
      </c>
    </row>
    <row r="829" spans="1:9" x14ac:dyDescent="0.2">
      <c r="A829" s="284" t="s">
        <v>1207</v>
      </c>
      <c r="B829" s="284"/>
      <c r="C829" s="284"/>
      <c r="D829" s="284"/>
      <c r="E829" s="284"/>
      <c r="F829" s="284"/>
      <c r="G829" s="284"/>
      <c r="H829" s="284"/>
      <c r="I829" s="133">
        <f>I726+I828</f>
        <v>1169978000</v>
      </c>
    </row>
  </sheetData>
  <autoFilter ref="A200:J238">
    <filterColumn colId="7">
      <filters>
        <filter val="Khá"/>
      </filters>
    </filterColumn>
  </autoFilter>
  <sortState ref="A201:I237">
    <sortCondition ref="D201:D237"/>
  </sortState>
  <mergeCells count="48">
    <mergeCell ref="A829:H829"/>
    <mergeCell ref="A726:H726"/>
    <mergeCell ref="A828:H828"/>
    <mergeCell ref="A619:D619"/>
    <mergeCell ref="A728:C728"/>
    <mergeCell ref="A559:C559"/>
    <mergeCell ref="A584:C584"/>
    <mergeCell ref="A482:H482"/>
    <mergeCell ref="A582:H582"/>
    <mergeCell ref="A557:H557"/>
    <mergeCell ref="A507:H507"/>
    <mergeCell ref="A484:C484"/>
    <mergeCell ref="A509:C509"/>
    <mergeCell ref="A589:H589"/>
    <mergeCell ref="A602:H602"/>
    <mergeCell ref="A618:H618"/>
    <mergeCell ref="A595:H595"/>
    <mergeCell ref="A591:C591"/>
    <mergeCell ref="A597:C597"/>
    <mergeCell ref="A604:C604"/>
    <mergeCell ref="A426:H426"/>
    <mergeCell ref="A406:H406"/>
    <mergeCell ref="A425:H425"/>
    <mergeCell ref="A311:H311"/>
    <mergeCell ref="A293:H293"/>
    <mergeCell ref="A343:H343"/>
    <mergeCell ref="A249:H249"/>
    <mergeCell ref="A238:H238"/>
    <mergeCell ref="A196:H196"/>
    <mergeCell ref="A272:H272"/>
    <mergeCell ref="A354:H354"/>
    <mergeCell ref="A281:H281"/>
    <mergeCell ref="A67:H67"/>
    <mergeCell ref="A1:I1"/>
    <mergeCell ref="A2:I2"/>
    <mergeCell ref="A138:H138"/>
    <mergeCell ref="A248:H248"/>
    <mergeCell ref="A29:H29"/>
    <mergeCell ref="A3:C3"/>
    <mergeCell ref="A10:C10"/>
    <mergeCell ref="A7:I7"/>
    <mergeCell ref="A8:I8"/>
    <mergeCell ref="A11:C11"/>
    <mergeCell ref="A31:D31"/>
    <mergeCell ref="A69:D69"/>
    <mergeCell ref="A240:D240"/>
    <mergeCell ref="A140:D140"/>
    <mergeCell ref="A198:D198"/>
  </mergeCells>
  <hyperlinks>
    <hyperlink ref="B5" r:id="rId1" display="javascript: ViewStudentScholarship(1);"/>
    <hyperlink ref="B301" r:id="rId2" display="javascript: ViewStudentScholarship(1);"/>
    <hyperlink ref="B302" r:id="rId3" display="javascript: ViewStudentScholarship(2);"/>
    <hyperlink ref="B303" r:id="rId4" display="javascript: ViewStudentScholarship(3);"/>
    <hyperlink ref="B304" r:id="rId5" display="javascript: ViewStudentScholarship(4);"/>
    <hyperlink ref="B296" r:id="rId6" display="javascript: ViewStudentScholarship(9);"/>
    <hyperlink ref="B297" r:id="rId7" display="javascript: ViewStudentScholarship(10);"/>
    <hyperlink ref="B298" r:id="rId8" display="javascript: ViewStudentScholarship(11);"/>
    <hyperlink ref="B299" r:id="rId9" display="javascript: ViewStudentScholarship(12);"/>
    <hyperlink ref="B622" r:id="rId10" display="javascript: ViewStudentScholarship(1);"/>
    <hyperlink ref="B623" r:id="rId11" display="javascript: ViewStudentScholarship(2);"/>
    <hyperlink ref="B638" r:id="rId12" display="javascript: ViewStudentScholarship(3);"/>
    <hyperlink ref="B646" r:id="rId13" display="javascript: ViewStudentScholarship(1);"/>
    <hyperlink ref="B647" r:id="rId14" display="javascript: ViewStudentScholarship(2);"/>
    <hyperlink ref="B648" r:id="rId15" display="javascript: ViewStudentScholarship(3);"/>
    <hyperlink ref="B649" r:id="rId16" display="javascript: ViewStudentScholarship(4);"/>
    <hyperlink ref="B650" r:id="rId17" display="javascript: ViewStudentScholarship(5);"/>
    <hyperlink ref="B651" r:id="rId18" display="javascript: ViewStudentScholarship(1);"/>
    <hyperlink ref="B652" r:id="rId19" display="javascript: ViewStudentScholarship(1);"/>
    <hyperlink ref="B653" r:id="rId20" display="javascript: ViewStudentScholarship(2);"/>
    <hyperlink ref="B654" r:id="rId21" display="javascript: ViewStudentScholarship(1);"/>
    <hyperlink ref="B655" r:id="rId22" display="javascript: ViewStudentScholarship(1);"/>
    <hyperlink ref="B656" r:id="rId23" display="javascript: ViewStudentScholarship(2);"/>
    <hyperlink ref="B657" r:id="rId24" display="javascript: ViewStudentScholarship(1);"/>
    <hyperlink ref="B658" r:id="rId25" display="javascript: ViewStudentScholarship(2);"/>
    <hyperlink ref="B659" r:id="rId26" display="javascript: ViewStudentScholarship(3);"/>
    <hyperlink ref="B660" r:id="rId27" display="javascript: ViewStudentScholarship(4);"/>
    <hyperlink ref="B661" r:id="rId28" display="javascript: ViewStudentScholarship(7);"/>
    <hyperlink ref="B662" r:id="rId29" display="javascript: ViewStudentScholarship(1);"/>
    <hyperlink ref="B663" r:id="rId30" display="javascript: ViewStudentScholarship(2);"/>
    <hyperlink ref="B664" r:id="rId31" display="javascript: ViewStudentScholarship(3);"/>
    <hyperlink ref="B665" r:id="rId32" display="javascript: ViewStudentScholarship(4);"/>
    <hyperlink ref="B666" r:id="rId33" display="javascript: ViewStudentScholarship(6);"/>
    <hyperlink ref="B667" r:id="rId34" display="javascript: ViewStudentScholarship(1);"/>
    <hyperlink ref="B668" r:id="rId35" display="javascript: ViewStudentScholarship(2);"/>
    <hyperlink ref="B669" r:id="rId36" display="javascript: ViewStudentScholarship(1);"/>
    <hyperlink ref="B670" r:id="rId37" display="javascript: ViewStudentScholarship(2);"/>
    <hyperlink ref="B675" r:id="rId38" display="javascript: ViewStudentScholarship(1);"/>
    <hyperlink ref="B678" r:id="rId39" display="javascript: ViewStudentScholarship(1);"/>
    <hyperlink ref="B679" r:id="rId40" display="javascript: ViewStudentScholarship(2);"/>
    <hyperlink ref="B680" r:id="rId41" display="javascript: ViewStudentScholarship(3);"/>
    <hyperlink ref="B681" r:id="rId42" display="javascript: ViewStudentScholarship(4);"/>
    <hyperlink ref="B682" r:id="rId43" display="javascript: ViewStudentScholarship(5);"/>
    <hyperlink ref="B683" r:id="rId44" display="javascript: ViewStudentScholarship(6);"/>
    <hyperlink ref="B676" r:id="rId45" display="javascript: ViewStudentScholarship(1);"/>
    <hyperlink ref="B677" r:id="rId46" display="javascript: ViewStudentScholarship(2);"/>
    <hyperlink ref="B691" r:id="rId47" display="javascript: ViewStudentScholarship(1);"/>
    <hyperlink ref="B692" r:id="rId48" display="javascript: ViewStudentScholarship(2);"/>
    <hyperlink ref="B693" r:id="rId49" display="javascript: ViewStudentScholarship(4);"/>
    <hyperlink ref="B698" r:id="rId50" display="javascript: ViewStudentScholarship(1);"/>
    <hyperlink ref="B699" r:id="rId51" display="javascript: ViewStudentScholarship(2);"/>
    <hyperlink ref="B700" r:id="rId52" display="javascript: ViewStudentScholarship(3);"/>
    <hyperlink ref="B701" r:id="rId53" display="javascript: ViewStudentScholarship(1);"/>
    <hyperlink ref="B702" r:id="rId54" display="javascript: ViewStudentScholarship(2);"/>
    <hyperlink ref="B703" r:id="rId55" display="javascript: ViewStudentScholarship(3);"/>
    <hyperlink ref="B704" r:id="rId56" display="javascript: ViewStudentScholarship(4);"/>
    <hyperlink ref="B705" r:id="rId57" display="javascript: ViewStudentScholarship(1);"/>
    <hyperlink ref="B706" r:id="rId58" display="javascript: ViewStudentScholarship(2);"/>
    <hyperlink ref="B707" r:id="rId59" display="javascript: ViewStudentScholarship(3);"/>
    <hyperlink ref="B708" r:id="rId60" display="javascript: ViewStudentScholarship(4);"/>
    <hyperlink ref="B709" r:id="rId61" display="javascript: ViewStudentScholarship(5);"/>
    <hyperlink ref="B710" r:id="rId62" display="javascript: ViewStudentScholarship(1);"/>
    <hyperlink ref="B694" r:id="rId63" display="javascript: ViewStudentScholarship(1);"/>
    <hyperlink ref="B695" r:id="rId64" display="javascript: ViewStudentScholarship(2);"/>
    <hyperlink ref="B696" r:id="rId65" display="javascript: ViewStudentScholarship(3);"/>
    <hyperlink ref="B697" r:id="rId66" display="javascript: ViewStudentScholarship(4);"/>
    <hyperlink ref="B684" r:id="rId67" display="javascript: ViewStudentScholarship(1);"/>
    <hyperlink ref="B685" r:id="rId68" display="javascript: ViewStudentScholarship(2);"/>
    <hyperlink ref="B686" r:id="rId69" display="javascript: ViewStudentScholarship(3);"/>
    <hyperlink ref="B687" r:id="rId70" display="javascript: ViewStudentScholarship(4);"/>
    <hyperlink ref="B688" r:id="rId71" display="javascript: ViewStudentScholarship(5);"/>
    <hyperlink ref="B689" r:id="rId72" display="javascript: ViewStudentScholarship(6);"/>
    <hyperlink ref="B690" r:id="rId73" display="javascript: ViewStudentScholarship(7);"/>
    <hyperlink ref="B714" r:id="rId74" display="javascript: ViewStudentScholarship(1);"/>
    <hyperlink ref="B715" r:id="rId75" display="javascript: ViewStudentScholarship(2);"/>
    <hyperlink ref="B716" r:id="rId76" display="javascript: ViewStudentScholarship(3);"/>
    <hyperlink ref="B717" r:id="rId77" display="javascript: ViewStudentScholarship(5);"/>
    <hyperlink ref="B718" r:id="rId78" display="javascript: ViewStudentScholarship(1);"/>
    <hyperlink ref="B719" r:id="rId79" display="javascript: ViewStudentScholarship(2);"/>
    <hyperlink ref="B720" r:id="rId80" display="javascript: ViewStudentScholarship(3);"/>
    <hyperlink ref="B721" r:id="rId81" display="javascript: ViewStudentScholarship(4);"/>
    <hyperlink ref="B722" r:id="rId82" display="javascript: ViewStudentScholarship(5);"/>
    <hyperlink ref="B723" r:id="rId83" display="javascript: ViewStudentScholarship(1);"/>
    <hyperlink ref="B724" r:id="rId84" display="javascript: ViewStudentScholarship(2);"/>
    <hyperlink ref="B725" r:id="rId85" display="javascript: ViewStudentScholarship(4);"/>
    <hyperlink ref="B637" r:id="rId86" display="javascript: ViewStudentScholarship(1);"/>
    <hyperlink ref="B635" r:id="rId87" display="javascript: ViewStudentScholarship(7);"/>
    <hyperlink ref="B636" r:id="rId88" display="javascript: ViewStudentScholarship(10);"/>
    <hyperlink ref="B639" r:id="rId89" display="javascript: ViewStudentScholarship(1);"/>
    <hyperlink ref="B711" r:id="rId90" display="javascript: ViewStudentScholarship(1);"/>
    <hyperlink ref="B712" r:id="rId91" display="javascript: ViewStudentScholarship(2);"/>
    <hyperlink ref="B713" r:id="rId92" display="javascript: ViewStudentScholarship(1);"/>
    <hyperlink ref="B671" r:id="rId93" display="javascript: ViewStudentScholarship(1);"/>
    <hyperlink ref="B672" r:id="rId94" display="javascript: ViewStudentScholarship(2);"/>
    <hyperlink ref="B673" r:id="rId95" display="javascript: ViewStudentScholarship(3);"/>
    <hyperlink ref="B674" r:id="rId96" display="javascript: ViewStudentScholarship(4);"/>
    <hyperlink ref="B640" r:id="rId97" display="javascript: ViewStudentScholarship(2);"/>
    <hyperlink ref="B641" r:id="rId98" display="javascript: ViewStudentScholarship(3);"/>
    <hyperlink ref="B642" r:id="rId99" display="javascript: ViewStudentScholarship(4);"/>
    <hyperlink ref="B643" r:id="rId100" display="javascript: ViewStudentScholarship(1);"/>
    <hyperlink ref="B644" r:id="rId101" display="javascript: ViewStudentScholarship(2);"/>
    <hyperlink ref="B645" r:id="rId102" display="javascript: ViewStudentScholarship(3);"/>
  </hyperlinks>
  <pageMargins left="0.31496062992125984" right="0.11811023622047245" top="0.35433070866141736" bottom="0.15748031496062992" header="0.31496062992125984" footer="0.31496062992125984"/>
  <pageSetup orientation="portrait" r:id="rId10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Kỳ I,19-20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2020-05-19T03:22:07Z</cp:lastPrinted>
  <dcterms:created xsi:type="dcterms:W3CDTF">2016-04-15T03:57:53Z</dcterms:created>
  <dcterms:modified xsi:type="dcterms:W3CDTF">2020-09-16T05:58:19Z</dcterms:modified>
</cp:coreProperties>
</file>